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66628DB2-EBFF-4041-8A36-A461017946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A4" i="16"/>
  <c r="C4" i="16"/>
  <c r="G4" i="4"/>
  <c r="E4" i="4"/>
  <c r="C4" i="4"/>
  <c r="A4" i="4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E4" i="1"/>
  <c r="C4" i="1"/>
  <c r="A4" i="1"/>
  <c r="G4" i="5"/>
  <c r="E4" i="5"/>
  <c r="C4" i="5"/>
  <c r="A4" i="5"/>
  <c r="G4" i="13"/>
  <c r="G4" i="11"/>
  <c r="E4" i="1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<sst xmlns="http://schemas.openxmlformats.org/spreadsheetml/2006/main" count="282" uniqueCount="40">
  <si>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</si>
  <si>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</si>
  <si>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</si>
  <si>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</si>
  <si>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</si>
  <si>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</si>
  <si>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</si>
  <si>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</si>
  <si>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</si>
  <si>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</si>
  <si>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</si>
  <si>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</si>
  <si>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</si>
  <si>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</si>
  <si>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</si>
  <si>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</si>
  <si>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</si>
  <si>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</si>
  <si>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</si>
  <si>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</si>
  <si>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</si>
  <si>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</si>
  <si>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</si>
  <si>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</si>
  <si>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</si>
  <si>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</si>
  <si>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2026-03-04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</si>
  <si>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2026-03-04电子束100级的洁净室(Particles/m 3)</t>
    <phoneticPr fontId="1" type="noConversion"/>
  </si>
  <si>
    <t>2026-03-04光刻显影100级的洁净室(Particles/m 3)</t>
    <phoneticPr fontId="1" type="noConversion"/>
  </si>
  <si>
    <t>2026-03-04光刻区100级的洁净室(Particles/m 3)</t>
    <phoneticPr fontId="1" type="noConversion"/>
  </si>
  <si>
    <t>2026-03-04基片清洗100级的洁净室(Particles/m 3)</t>
    <phoneticPr fontId="1" type="noConversion"/>
  </si>
  <si>
    <t>2026-03-04热工艺区100级的洁净室(Particles/m 3)</t>
    <phoneticPr fontId="1" type="noConversion"/>
  </si>
  <si>
    <t>2026-03-04原子层沉积100级的洁净室(Particles/m 3)</t>
    <phoneticPr fontId="1" type="noConversion"/>
  </si>
  <si>
    <t>2026-03-04物理沉积1000级的洁净室(Particles/m 3)</t>
    <phoneticPr fontId="1" type="noConversion"/>
  </si>
  <si>
    <t>2026-03-04表征1 1000级的洁净室(Particles/m 3)</t>
    <phoneticPr fontId="1" type="noConversion"/>
  </si>
  <si>
    <t>2026-03-04表征2 1000级的洁净室(Particles/m 3)</t>
    <phoneticPr fontId="1" type="noConversion"/>
  </si>
  <si>
    <t>2026-03-04干法刻蚀1000级的洁净室(Particles/m 3)</t>
    <phoneticPr fontId="1" type="noConversion"/>
  </si>
  <si>
    <t>2026-03-04划片减薄1000级的洁净室(Particles/m 3)</t>
    <phoneticPr fontId="1" type="noConversion"/>
  </si>
  <si>
    <t>2026-03-04湿法刻蚀1000级的洁净室(Particles/m 3)</t>
    <phoneticPr fontId="1" type="noConversion"/>
  </si>
  <si>
    <t>2026-03-04样品存放1000级的洁净室(Particles/m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</si>
</sst>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2026-03-04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1059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635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2026-03-04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106</c:v>
                </c:pt>
                <c:pt idx="3">
                  <c:v>35300</c:v>
                </c:pt>
                <c:pt idx="4" formatCode="0_ ">
                  <c:v>35</c:v>
                </c:pt>
                <c:pt idx="5">
                  <c:v>35300</c:v>
                </c:pt>
                <c:pt idx="6" formatCode="0_ ">
                  <c:v>177</c:v>
                </c:pt>
                <c:pt idx="7">
                  <c:v>35300</c:v>
                </c:pt>
                <c:pt idx="8">
                  <c:v>35</c:v>
                </c:pt>
                <c:pt idx="9">
                  <c:v>35300</c:v>
                </c:pt>
                <c:pt idx="10">
                  <c:v>2118</c:v>
                </c:pt>
                <c:pt idx="11">
                  <c:v>35300</c:v>
                </c:pt>
                <c:pt idx="12">
                  <c:v>1765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20" sqref="Q20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1059</v>
      </c>
      <c r="F5">
        <v>3530</v>
      </c>
      <c r="G5" s="1">
        <v>35</v>
      </c>
      <c r="H5">
        <v>3530</v>
      </c>
      <c r="I5">
        <v>635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106</v>
      </c>
      <c r="D10">
        <v>35300</v>
      </c>
      <c r="E10" s="1">
        <v>35</v>
      </c>
      <c r="F10">
        <v>35300</v>
      </c>
      <c r="G10" s="1">
        <v>177</v>
      </c>
      <c r="H10">
        <v>35300</v>
      </c>
      <c r="I10">
        <v>35</v>
      </c>
      <c r="J10">
        <v>35300</v>
      </c>
      <c r="K10">
        <v>2118</v>
      </c>
      <c r="L10">
        <v>35300</v>
      </c>
      <c r="M10">
        <v>1765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J14" sqref="J1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260*35.3</f>
        <v>9178</v>
      </c>
      <c r="B4">
        <v>100000</v>
      </c>
      <c r="C4" s="1">
        <f>110*35.3</f>
        <v>3882.9999999999995</v>
      </c>
      <c r="D4">
        <v>26500</v>
      </c>
      <c r="E4" s="1">
        <f>40*35.3</f>
        <v>1412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8" sqref="G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20*35.3</f>
        <v>706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50*35.3</f>
        <v>1764.9999999999998</v>
      </c>
      <c r="D4">
        <v>26500</v>
      </c>
      <c r="E4" s="1">
        <f>40*35.3</f>
        <v>1412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2500*35.3</f>
        <v>88250</v>
      </c>
      <c r="B4">
        <v>100000</v>
      </c>
      <c r="C4" s="1">
        <f>123*35.3</f>
        <v>4341.8999999999996</v>
      </c>
      <c r="D4">
        <v>26500</v>
      </c>
      <c r="E4" s="1">
        <f>83*35.3</f>
        <v>2929.8999999999996</v>
      </c>
      <c r="F4">
        <v>10600</v>
      </c>
      <c r="G4" s="1">
        <f>18*35.3</f>
        <v>635.4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310*35.3</f>
        <v>10943</v>
      </c>
      <c r="B4">
        <v>100000</v>
      </c>
      <c r="C4" s="1">
        <f>160*35.3</f>
        <v>5648</v>
      </c>
      <c r="D4">
        <v>26500</v>
      </c>
      <c r="E4" s="1">
        <f>80*35.3</f>
        <v>2824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13" sqref="I13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102*35.3</f>
        <v>3600.6</v>
      </c>
      <c r="B4">
        <v>1000000</v>
      </c>
      <c r="C4" s="1">
        <f>33*35.3</f>
        <v>1164.8999999999999</v>
      </c>
      <c r="D4">
        <v>265000</v>
      </c>
      <c r="E4" s="1">
        <f>22*35.3</f>
        <v>776.59999999999991</v>
      </c>
      <c r="F4">
        <v>106000</v>
      </c>
      <c r="G4" s="1">
        <f>3*35.3</f>
        <v>105.89999999999999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70*35.3</f>
        <v>2471</v>
      </c>
      <c r="D4">
        <v>265000</v>
      </c>
      <c r="E4" s="1">
        <f>20*35.3</f>
        <v>706</v>
      </c>
      <c r="F4">
        <v>106000</v>
      </c>
      <c r="G4" s="1">
        <f>5*35.3</f>
        <v>176.5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L21" sqref="L21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1000000</v>
      </c>
      <c r="C4" s="1">
        <f>70*35.3</f>
        <v>2471</v>
      </c>
      <c r="D4">
        <v>265000</v>
      </c>
      <c r="E4" s="1">
        <f>60*35.3</f>
        <v>2118</v>
      </c>
      <c r="F4">
        <v>106000</v>
      </c>
      <c r="G4" s="1">
        <f>60*35.3</f>
        <v>2118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80*35.3</f>
        <v>2824</v>
      </c>
      <c r="D4">
        <v>265000</v>
      </c>
      <c r="E4" s="1">
        <f>60*35.3</f>
        <v>2118</v>
      </c>
      <c r="F4">
        <v>106000</v>
      </c>
      <c r="G4" s="1">
        <f>50*35.3</f>
        <v>1764.9999999999998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2026-03-04T02:58:11Z</dcterms:modified>
</cp:coreProperties>
</file>