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D92D4FA1-E6AF-41B8-9785-636CE84FD2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<sst xmlns="http://schemas.openxmlformats.org/spreadsheetml/2006/main" count="282" uniqueCount="40">
  <si>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</si>
  <si>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</si>
  <si>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</si>
  <si>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</si>
  <si>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</si>
  <si>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</si>
  <si>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</si>
  <si>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</si>
  <si>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</si>
  <si>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</si>
  <si>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</si>
  <si>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</si>
  <si>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</si>
  <si>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</si>
  <si>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</si>
  <si>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</si>
  <si>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</si>
  <si>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</si>
  <si>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</si>
  <si>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</si>
  <si>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</si>
  <si>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</si>
  <si>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</si>
  <si>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</si>
  <si>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</si>
  <si>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</si>
  <si>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2025-10-09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</si>
  <si>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2025-10-09电子束100级的洁净室(Particles/m 3)</t>
    <phoneticPr fontId="1" type="noConversion"/>
  </si>
  <si>
    <t>2025-10-09光刻显影100级的洁净室(Particles/m 3)</t>
    <phoneticPr fontId="1" type="noConversion"/>
  </si>
  <si>
    <t>2025-10-09光刻区100级的洁净室(Particles/m 3)</t>
    <phoneticPr fontId="1" type="noConversion"/>
  </si>
  <si>
    <t>2025-10-09基片清洗100级的洁净室(Particles/m 3)</t>
    <phoneticPr fontId="1" type="noConversion"/>
  </si>
  <si>
    <t>2025-10-09热工艺区100级的洁净室(Particles/m 3)</t>
    <phoneticPr fontId="1" type="noConversion"/>
  </si>
  <si>
    <t>2025-10-09原子层沉积100级的洁净室(Particles/m 3)</t>
    <phoneticPr fontId="1" type="noConversion"/>
  </si>
  <si>
    <t>2025-10-09物理沉积1000级的洁净室(Particles/m 3)</t>
    <phoneticPr fontId="1" type="noConversion"/>
  </si>
  <si>
    <t>2025-10-09表征1 1000级的洁净室(Particles/m 3)</t>
    <phoneticPr fontId="1" type="noConversion"/>
  </si>
  <si>
    <t>2025-10-09表征2 1000级的洁净室(Particles/m 3)</t>
    <phoneticPr fontId="1" type="noConversion"/>
  </si>
  <si>
    <t>2025-10-09干法刻蚀1000级的洁净室(Particles/m 3)</t>
    <phoneticPr fontId="1" type="noConversion"/>
  </si>
  <si>
    <t>2025-10-09划片减薄1000级的洁净室(Particles/m 3)</t>
    <phoneticPr fontId="1" type="noConversion"/>
  </si>
  <si>
    <t>2025-10-09湿法刻蚀1000级的洁净室(Particles/m 3)</t>
    <phoneticPr fontId="1" type="noConversion"/>
  </si>
  <si>
    <t>2025-10-09样品存放1000级的洁净室(Particles/m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</si>
</sst>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2025-10-09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177</c:v>
                </c:pt>
                <c:pt idx="1">
                  <c:v>3530</c:v>
                </c:pt>
                <c:pt idx="2" formatCode="0_ ">
                  <c:v>71</c:v>
                </c:pt>
                <c:pt idx="3">
                  <c:v>3530</c:v>
                </c:pt>
                <c:pt idx="4" formatCode="0_ ">
                  <c:v>847</c:v>
                </c:pt>
                <c:pt idx="5">
                  <c:v>3530</c:v>
                </c:pt>
                <c:pt idx="6" formatCode="0_ ">
                  <c:v>741</c:v>
                </c:pt>
                <c:pt idx="7">
                  <c:v>3530</c:v>
                </c:pt>
                <c:pt idx="8">
                  <c:v>177</c:v>
                </c:pt>
                <c:pt idx="9">
                  <c:v>3530</c:v>
                </c:pt>
                <c:pt idx="10">
                  <c:v>318</c:v>
                </c:pt>
                <c:pt idx="11">
                  <c:v>3530</c:v>
                </c:pt>
                <c:pt idx="12">
                  <c:v>494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2025-10-09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1800</c:v>
                </c:pt>
                <c:pt idx="1">
                  <c:v>35300</c:v>
                </c:pt>
                <c:pt idx="2" formatCode="0_ ">
                  <c:v>918</c:v>
                </c:pt>
                <c:pt idx="3">
                  <c:v>35300</c:v>
                </c:pt>
                <c:pt idx="4" formatCode="0_ ">
                  <c:v>1059</c:v>
                </c:pt>
                <c:pt idx="5">
                  <c:v>35300</c:v>
                </c:pt>
                <c:pt idx="6" formatCode="0_ ">
                  <c:v>777</c:v>
                </c:pt>
                <c:pt idx="7">
                  <c:v>35300</c:v>
                </c:pt>
                <c:pt idx="8">
                  <c:v>3177</c:v>
                </c:pt>
                <c:pt idx="9">
                  <c:v>35300</c:v>
                </c:pt>
                <c:pt idx="10">
                  <c:v>706</c:v>
                </c:pt>
                <c:pt idx="11">
                  <c:v>35300</c:v>
                </c:pt>
                <c:pt idx="12">
                  <c:v>424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T15" sqref="T1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177</v>
      </c>
      <c r="B5">
        <v>3530</v>
      </c>
      <c r="C5" s="1">
        <v>71</v>
      </c>
      <c r="D5">
        <v>3530</v>
      </c>
      <c r="E5" s="1">
        <v>847</v>
      </c>
      <c r="F5">
        <v>3530</v>
      </c>
      <c r="G5" s="1">
        <v>741</v>
      </c>
      <c r="H5">
        <v>3530</v>
      </c>
      <c r="I5">
        <v>177</v>
      </c>
      <c r="J5">
        <v>3530</v>
      </c>
      <c r="K5">
        <v>318</v>
      </c>
      <c r="L5">
        <v>3530</v>
      </c>
      <c r="M5">
        <v>494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1800</v>
      </c>
      <c r="B10">
        <v>35300</v>
      </c>
      <c r="C10" s="1">
        <v>918</v>
      </c>
      <c r="D10">
        <v>35300</v>
      </c>
      <c r="E10" s="1">
        <v>1059</v>
      </c>
      <c r="F10">
        <v>35300</v>
      </c>
      <c r="G10" s="1">
        <v>777</v>
      </c>
      <c r="H10">
        <v>35300</v>
      </c>
      <c r="I10">
        <v>3177</v>
      </c>
      <c r="J10">
        <v>35300</v>
      </c>
      <c r="K10">
        <v>706</v>
      </c>
      <c r="L10">
        <v>35300</v>
      </c>
      <c r="M10">
        <v>424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27087*35.3</f>
        <v>956171.1</v>
      </c>
      <c r="B4">
        <v>100000</v>
      </c>
      <c r="C4" s="1">
        <f>111*35.3</f>
        <v>3918.2999999999997</v>
      </c>
      <c r="D4">
        <v>26500</v>
      </c>
      <c r="E4" s="1">
        <f>41*35.3</f>
        <v>1447.3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26578*35.3</f>
        <v>938203.39999999991</v>
      </c>
      <c r="B4">
        <v>100000</v>
      </c>
      <c r="C4" s="1">
        <f>31*35.3</f>
        <v>1094.3</v>
      </c>
      <c r="D4">
        <v>26500</v>
      </c>
      <c r="E4" s="1">
        <f>11*35.3</f>
        <v>388.29999999999995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20523*35.3</f>
        <v>724461.89999999991</v>
      </c>
      <c r="B4">
        <v>100000</v>
      </c>
      <c r="C4" s="1">
        <f>66*35.3</f>
        <v>2329.7999999999997</v>
      </c>
      <c r="D4">
        <v>26500</v>
      </c>
      <c r="E4" s="1">
        <f>46*35.3</f>
        <v>1623.8</v>
      </c>
      <c r="F4">
        <v>10600</v>
      </c>
      <c r="G4" s="1">
        <f>24*35.3</f>
        <v>847.19999999999993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20962*35.3</f>
        <v>739958.6</v>
      </c>
      <c r="B4">
        <v>100000</v>
      </c>
      <c r="C4" s="1">
        <f>51*35.3</f>
        <v>1800.3</v>
      </c>
      <c r="D4">
        <v>26500</v>
      </c>
      <c r="E4" s="1">
        <f>41*35.3</f>
        <v>1447.3</v>
      </c>
      <c r="F4">
        <v>10600</v>
      </c>
      <c r="G4" s="1">
        <f>21*35.3</f>
        <v>741.3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21069*35.3</f>
        <v>743735.7</v>
      </c>
      <c r="B4">
        <v>100000</v>
      </c>
      <c r="C4" s="1">
        <f>23*35.3</f>
        <v>811.9</v>
      </c>
      <c r="D4">
        <v>26500</v>
      </c>
      <c r="E4" s="1">
        <f>15*35.3</f>
        <v>529.5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26344*35.3</f>
        <v>929943.2</v>
      </c>
      <c r="B4">
        <v>100000</v>
      </c>
      <c r="C4" s="1">
        <f>39*35.3</f>
        <v>1376.6999999999998</v>
      </c>
      <c r="D4">
        <v>26500</v>
      </c>
      <c r="E4" s="1">
        <f>25*35.3</f>
        <v>882.49999999999989</v>
      </c>
      <c r="F4">
        <v>10600</v>
      </c>
      <c r="G4" s="1">
        <f>9*35.3</f>
        <v>317.7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39129*35.3</f>
        <v>1381253.7</v>
      </c>
      <c r="B4">
        <v>100000</v>
      </c>
      <c r="C4" s="1">
        <f>39*35.3</f>
        <v>1376.6999999999998</v>
      </c>
      <c r="D4">
        <v>26500</v>
      </c>
      <c r="E4" s="1">
        <f>33*35.3</f>
        <v>1164.8999999999999</v>
      </c>
      <c r="F4">
        <v>10600</v>
      </c>
      <c r="G4" s="1">
        <f>14*35.3</f>
        <v>494.19999999999993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30029*35.3</f>
        <v>1060023.7</v>
      </c>
      <c r="B4">
        <v>1000000</v>
      </c>
      <c r="C4" s="1">
        <f>101*35.3</f>
        <v>3565.2999999999997</v>
      </c>
      <c r="D4">
        <v>265000</v>
      </c>
      <c r="E4" s="1">
        <f>71*35.3</f>
        <v>2506.2999999999997</v>
      </c>
      <c r="F4">
        <v>106000</v>
      </c>
      <c r="G4" s="1">
        <f>51*35.3</f>
        <v>1800.3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30267*35.3</f>
        <v>1068425.0999999999</v>
      </c>
      <c r="B4">
        <v>1000000</v>
      </c>
      <c r="C4" s="1">
        <f>53*35.3</f>
        <v>1870.8999999999999</v>
      </c>
      <c r="D4">
        <v>265000</v>
      </c>
      <c r="E4" s="1">
        <f>40*35.3</f>
        <v>1412</v>
      </c>
      <c r="F4">
        <v>106000</v>
      </c>
      <c r="G4" s="1">
        <f>26*35.3</f>
        <v>917.8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32189*35.3</f>
        <v>1136271.7</v>
      </c>
      <c r="B4">
        <v>1000000</v>
      </c>
      <c r="C4" s="1">
        <f>77*35.3</f>
        <v>2718.1</v>
      </c>
      <c r="D4">
        <v>265000</v>
      </c>
      <c r="E4" s="1">
        <f>54*35.3</f>
        <v>1906.1999999999998</v>
      </c>
      <c r="F4">
        <v>106000</v>
      </c>
      <c r="G4" s="1">
        <f>30*35.3</f>
        <v>1059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33758*35.3</f>
        <v>1191657.3999999999</v>
      </c>
      <c r="B4">
        <v>1000000</v>
      </c>
      <c r="C4" s="1">
        <f>43*35.3</f>
        <v>1517.8999999999999</v>
      </c>
      <c r="D4">
        <v>265000</v>
      </c>
      <c r="E4" s="1">
        <f>34*35.3</f>
        <v>1200.1999999999998</v>
      </c>
      <c r="F4">
        <v>106000</v>
      </c>
      <c r="G4" s="1">
        <f>22*35.3</f>
        <v>776.59999999999991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34288*35.3</f>
        <v>1210366.3999999999</v>
      </c>
      <c r="B4">
        <v>1000000</v>
      </c>
      <c r="C4" s="1">
        <f>150*35.3</f>
        <v>5295</v>
      </c>
      <c r="D4">
        <v>265000</v>
      </c>
      <c r="E4" s="1">
        <f>116*35.3</f>
        <v>4094.7999999999997</v>
      </c>
      <c r="F4">
        <v>106000</v>
      </c>
      <c r="G4" s="1">
        <f>90*35.3</f>
        <v>3176.9999999999995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35163*35.3</f>
        <v>1241253.8999999999</v>
      </c>
      <c r="B4">
        <v>1000000</v>
      </c>
      <c r="C4" s="1">
        <f>86*35.3</f>
        <v>3035.7999999999997</v>
      </c>
      <c r="D4">
        <v>265000</v>
      </c>
      <c r="E4" s="1">
        <f>50*35.3</f>
        <v>1764.9999999999998</v>
      </c>
      <c r="F4">
        <v>106000</v>
      </c>
      <c r="G4" s="1">
        <f>20*35.3</f>
        <v>706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10" sqref="J10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25412*35.3</f>
        <v>897043.6</v>
      </c>
      <c r="B4">
        <v>1000000</v>
      </c>
      <c r="C4" s="1">
        <f>101*35.3</f>
        <v>3565.2999999999997</v>
      </c>
      <c r="D4">
        <v>265000</v>
      </c>
      <c r="E4" s="1">
        <f>28*35.3</f>
        <v>988.39999999999986</v>
      </c>
      <c r="F4">
        <v>106000</v>
      </c>
      <c r="G4" s="1">
        <f>12*35.3</f>
        <v>423.59999999999997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2025-10-09T08:19:20Z</dcterms:modified>
</cp:coreProperties>
</file>