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CC94D9FF-351C-49A1-864B-13107F22D2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G4" i="6"/>
  <c r="E4" i="6"/>
  <c r="C4" i="6"/>
  <c r="A4" i="6"/>
  <c r="G4" i="1"/>
  <c r="E4" i="1"/>
  <c r="C4" i="1"/>
  <c r="A4" i="1"/>
  <c r="G4" i="5"/>
  <c r="C4" i="5"/>
  <c r="A4" i="5"/>
  <c r="C4" i="2"/>
  <c r="A4" i="2"/>
  <c r="E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<sst xmlns="http://schemas.openxmlformats.org/spreadsheetml/2006/main" count="282" uniqueCount="40">
  <si>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</si>
  <si>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</si>
  <si>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</si>
  <si>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</si>
  <si>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</si>
  <si>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</si>
  <si>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</si>
  <si>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</si>
  <si>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</si>
  <si>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</si>
  <si>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</si>
  <si>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</si>
  <si>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</si>
  <si>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</si>
  <si>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</si>
  <si>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</si>
  <si>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</si>
  <si>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</si>
  <si>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</si>
  <si>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</si>
  <si>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</si>
  <si>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</si>
  <si>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</si>
  <si>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</si>
  <si>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</si>
  <si>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</si>
  <si>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2026-01-07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</si>
  <si>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2026-01-07电子束100级的洁净室(Particles/m 3)</t>
    <phoneticPr fontId="1" type="noConversion"/>
  </si>
  <si>
    <t>2026-01-07光刻显影100级的洁净室(Particles/m 3)</t>
    <phoneticPr fontId="1" type="noConversion"/>
  </si>
  <si>
    <t>2026-01-07光刻区100级的洁净室(Particles/m 3)</t>
    <phoneticPr fontId="1" type="noConversion"/>
  </si>
  <si>
    <t>2026-01-07基片清洗100级的洁净室(Particles/m 3)</t>
    <phoneticPr fontId="1" type="noConversion"/>
  </si>
  <si>
    <t>2026-01-07热工艺区100级的洁净室(Particles/m 3)</t>
    <phoneticPr fontId="1" type="noConversion"/>
  </si>
  <si>
    <t>2026-01-07原子层沉积100级的洁净室(Particles/m 3)</t>
    <phoneticPr fontId="1" type="noConversion"/>
  </si>
  <si>
    <t>2026-01-07物理沉积1000级的洁净室(Particles/m 3)</t>
    <phoneticPr fontId="1" type="noConversion"/>
  </si>
  <si>
    <t>2026-01-07表征1 1000级的洁净室(Particles/m 3)</t>
    <phoneticPr fontId="1" type="noConversion"/>
  </si>
  <si>
    <t>2026-01-07表征2 1000级的洁净室(Particles/m 3)</t>
    <phoneticPr fontId="1" type="noConversion"/>
  </si>
  <si>
    <t>2026-01-07干法刻蚀1000级的洁净室(Particles/m 3)</t>
    <phoneticPr fontId="1" type="noConversion"/>
  </si>
  <si>
    <t>2026-01-07划片减薄1000级的洁净室(Particles/m 3)</t>
    <phoneticPr fontId="1" type="noConversion"/>
  </si>
  <si>
    <t>2026-01-07湿法刻蚀1000级的洁净室(Particles/m 3)</t>
    <phoneticPr fontId="1" type="noConversion"/>
  </si>
  <si>
    <t>2026-01-07样品存放1000级的洁净室(Particles/m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</si>
</sst>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2026-01-07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1059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1412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424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2026-01-07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2471</c:v>
                </c:pt>
                <c:pt idx="1">
                  <c:v>35300</c:v>
                </c:pt>
                <c:pt idx="2" formatCode="0_ ">
                  <c:v>706</c:v>
                </c:pt>
                <c:pt idx="3">
                  <c:v>35300</c:v>
                </c:pt>
                <c:pt idx="4" formatCode="0_ ">
                  <c:v>706</c:v>
                </c:pt>
                <c:pt idx="5">
                  <c:v>35300</c:v>
                </c:pt>
                <c:pt idx="6" formatCode="0_ ">
                  <c:v>1059</c:v>
                </c:pt>
                <c:pt idx="7">
                  <c:v>35300</c:v>
                </c:pt>
                <c:pt idx="8">
                  <c:v>1059</c:v>
                </c:pt>
                <c:pt idx="9">
                  <c:v>35300</c:v>
                </c:pt>
                <c:pt idx="10">
                  <c:v>4236</c:v>
                </c:pt>
                <c:pt idx="11">
                  <c:v>35300</c:v>
                </c:pt>
                <c:pt idx="12">
                  <c:v>177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7" sqref="Q17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353</v>
      </c>
      <c r="B5">
        <v>3530</v>
      </c>
      <c r="C5" s="1">
        <v>35</v>
      </c>
      <c r="D5">
        <v>3530</v>
      </c>
      <c r="E5" s="1">
        <v>1059</v>
      </c>
      <c r="F5">
        <v>3530</v>
      </c>
      <c r="G5" s="1">
        <v>35</v>
      </c>
      <c r="H5">
        <v>3530</v>
      </c>
      <c r="I5">
        <v>1412</v>
      </c>
      <c r="J5">
        <v>3530</v>
      </c>
      <c r="K5">
        <v>353</v>
      </c>
      <c r="L5">
        <v>3530</v>
      </c>
      <c r="M5">
        <v>424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2471</v>
      </c>
      <c r="B10">
        <v>35300</v>
      </c>
      <c r="C10" s="1">
        <v>706</v>
      </c>
      <c r="D10">
        <v>35300</v>
      </c>
      <c r="E10" s="1">
        <v>706</v>
      </c>
      <c r="F10">
        <v>35300</v>
      </c>
      <c r="G10" s="1">
        <v>1059</v>
      </c>
      <c r="H10">
        <v>35300</v>
      </c>
      <c r="I10">
        <v>1059</v>
      </c>
      <c r="J10">
        <v>35300</v>
      </c>
      <c r="K10">
        <v>4236</v>
      </c>
      <c r="L10">
        <v>35300</v>
      </c>
      <c r="M10">
        <v>177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14" sqref="I1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170*35.3</f>
        <v>6000.9999999999991</v>
      </c>
      <c r="B4">
        <v>100000</v>
      </c>
      <c r="C4" s="1">
        <f>60*35.3</f>
        <v>2118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F11" sqref="F11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150*35.3</f>
        <v>5295</v>
      </c>
      <c r="B4">
        <v>100000</v>
      </c>
      <c r="C4" s="1">
        <f>100*35.3</f>
        <v>3529.9999999999995</v>
      </c>
      <c r="D4">
        <v>26500</v>
      </c>
      <c r="E4" s="1">
        <f>70*35.3</f>
        <v>2471</v>
      </c>
      <c r="F4">
        <v>10600</v>
      </c>
      <c r="G4" s="1">
        <f>30*35.3</f>
        <v>1059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H15" sqref="H15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</v>
      </c>
      <c r="C4" s="1">
        <f>50*35.3</f>
        <v>1764.9999999999998</v>
      </c>
      <c r="D4">
        <v>26500</v>
      </c>
      <c r="E4" s="1">
        <f>40*35.3</f>
        <v>1412</v>
      </c>
      <c r="F4">
        <v>10600</v>
      </c>
      <c r="G4" s="1">
        <f>40*35.3</f>
        <v>1412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G18" sqref="G18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440*35.3</f>
        <v>15531.999999999998</v>
      </c>
      <c r="B4">
        <v>100000</v>
      </c>
      <c r="C4" s="1">
        <f>50*35.3</f>
        <v>1764.9999999999998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J8" sqref="J8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</v>
      </c>
      <c r="C4" s="1">
        <f>80*35.3</f>
        <v>2824</v>
      </c>
      <c r="D4">
        <v>26500</v>
      </c>
      <c r="E4" s="1">
        <f>50*35.3</f>
        <v>1764.9999999999998</v>
      </c>
      <c r="F4">
        <v>10600</v>
      </c>
      <c r="G4" s="1">
        <f>12*35.3</f>
        <v>423.59999999999997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H16" sqref="H16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510*35.3</f>
        <v>18003</v>
      </c>
      <c r="B4">
        <v>1000000</v>
      </c>
      <c r="C4" s="1">
        <f>310*35.3</f>
        <v>10943</v>
      </c>
      <c r="D4">
        <v>265000</v>
      </c>
      <c r="E4" s="1">
        <f>190*35.3</f>
        <v>6706.9999999999991</v>
      </c>
      <c r="F4">
        <v>106000</v>
      </c>
      <c r="G4" s="1">
        <f>70*35.3</f>
        <v>2471</v>
      </c>
      <c r="H4">
        <v>35300</v>
      </c>
      <c r="I4" s="1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J14" sqref="J1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1000000</v>
      </c>
      <c r="C4" s="1">
        <f>40*35.3</f>
        <v>1412</v>
      </c>
      <c r="D4">
        <v>265000</v>
      </c>
      <c r="E4" s="1">
        <f>40*35.3</f>
        <v>1412</v>
      </c>
      <c r="F4">
        <v>106000</v>
      </c>
      <c r="G4" s="1">
        <f>20*35.3</f>
        <v>706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23" sqref="I23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140*35.3</f>
        <v>4942</v>
      </c>
      <c r="B4">
        <v>1000000</v>
      </c>
      <c r="C4" s="1">
        <f>60*35.3</f>
        <v>2118</v>
      </c>
      <c r="D4">
        <v>265000</v>
      </c>
      <c r="E4" s="1">
        <f>50*35.3</f>
        <v>1764.9999999999998</v>
      </c>
      <c r="F4">
        <v>106000</v>
      </c>
      <c r="G4" s="1">
        <f>20*35.3</f>
        <v>706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40*35.3</f>
        <v>1412</v>
      </c>
      <c r="D4">
        <v>265000</v>
      </c>
      <c r="E4" s="1">
        <f>40*35.3</f>
        <v>1412</v>
      </c>
      <c r="F4">
        <v>106000</v>
      </c>
      <c r="G4" s="1">
        <f>30*35.3</f>
        <v>1059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9" sqref="I9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1530*35.3</f>
        <v>54008.999999999993</v>
      </c>
      <c r="B4">
        <v>1000000</v>
      </c>
      <c r="C4" s="1">
        <f>250*35.3</f>
        <v>8825</v>
      </c>
      <c r="D4">
        <v>265000</v>
      </c>
      <c r="E4" s="1">
        <f>100*35.3</f>
        <v>3529.9999999999995</v>
      </c>
      <c r="F4">
        <v>106000</v>
      </c>
      <c r="G4" s="1">
        <f>30*35.3</f>
        <v>1059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830*35.3</f>
        <v>29298.999999999996</v>
      </c>
      <c r="B4">
        <v>1000000</v>
      </c>
      <c r="C4" s="1">
        <f>340*35.3</f>
        <v>12001.999999999998</v>
      </c>
      <c r="D4">
        <v>265000</v>
      </c>
      <c r="E4" s="1">
        <f>200*35.3</f>
        <v>7059.9999999999991</v>
      </c>
      <c r="F4">
        <v>106000</v>
      </c>
      <c r="G4" s="1">
        <f>120*35.3</f>
        <v>4236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18" sqref="I18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60*35.3</f>
        <v>2118</v>
      </c>
      <c r="D4">
        <v>265000</v>
      </c>
      <c r="E4" s="1">
        <f>10*35.3</f>
        <v>353</v>
      </c>
      <c r="F4">
        <v>106000</v>
      </c>
      <c r="G4" s="1">
        <f>5*35.3</f>
        <v>176.5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2026-01-07T02:59:36Z</dcterms:modified>
</cp:coreProperties>
</file>