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A2912DEE-B9E4-440F-B9BC-273449B49F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9" l="1"/>
  <c r="E4" i="14"/>
  <c r="G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C4" i="11"/>
  <c r="A4" i="11"/>
  <c r="E4" i="9"/>
  <c r="C4" i="9"/>
  <c r="A4" i="9"/>
  <c r="G4" i="10"/>
  <c r="E4" i="10"/>
  <c r="C4" i="10"/>
  <c r="A4" i="10"/>
  <c r="G4" i="2"/>
  <c r="E4" i="2"/>
  <c r="C4" i="2"/>
  <c r="A4" i="2"/>
  <c r="E4" i="6"/>
  <c r="C4" i="6"/>
  <c r="A4" i="6"/>
  <c r="G4" i="1"/>
  <c r="E4" i="1"/>
  <c r="C4" i="1"/>
  <c r="A4" i="1"/>
  <c r="G4" i="5"/>
  <c r="E4" i="5"/>
  <c r="C4" i="5"/>
  <c r="A4" i="5"/>
  <c r="E4" i="11"/>
  <c r="G4" i="6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<sst xmlns="http://schemas.openxmlformats.org/spreadsheetml/2006/main" count="282" uniqueCount="40">
  <si>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</si>
  <si>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</si>
  <si>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</si>
  <si>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</si>
  <si>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</si>
  <si>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</si>
  <si>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</si>
  <si>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</si>
  <si>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</si>
  <si>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</si>
  <si>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</si>
  <si>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</si>
  <si>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</si>
  <si>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</si>
  <si>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</si>
  <si>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</si>
  <si>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</si>
  <si>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</si>
  <si>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</si>
  <si>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</si>
  <si>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</si>
  <si>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</si>
  <si>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</si>
  <si>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</si>
  <si>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</si>
  <si>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</si>
  <si>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2025-12-10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</si>
  <si>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2025-12-10电子束100级的洁净室(Particles/m 3)</t>
    <phoneticPr fontId="1" type="noConversion"/>
  </si>
  <si>
    <t>2025-12-10光刻显影100级的洁净室(Particles/m 3)</t>
    <phoneticPr fontId="1" type="noConversion"/>
  </si>
  <si>
    <t>2025-12-10光刻区100级的洁净室(Particles/m 3)</t>
    <phoneticPr fontId="1" type="noConversion"/>
  </si>
  <si>
    <t>2025-12-10基片清洗100级的洁净室(Particles/m 3)</t>
    <phoneticPr fontId="1" type="noConversion"/>
  </si>
  <si>
    <t>2025-12-10热工艺区100级的洁净室(Particles/m 3)</t>
    <phoneticPr fontId="1" type="noConversion"/>
  </si>
  <si>
    <t>2025-12-10原子层沉积100级的洁净室(Particles/m 3)</t>
    <phoneticPr fontId="1" type="noConversion"/>
  </si>
  <si>
    <t>2025-12-10物理沉积1000级的洁净室(Particles/m 3)</t>
    <phoneticPr fontId="1" type="noConversion"/>
  </si>
  <si>
    <t>2025-12-10表征1 1000级的洁净室(Particles/m 3)</t>
    <phoneticPr fontId="1" type="noConversion"/>
  </si>
  <si>
    <t>2025-12-10表征2 1000级的洁净室(Particles/m 3)</t>
    <phoneticPr fontId="1" type="noConversion"/>
  </si>
  <si>
    <t>2025-12-10干法刻蚀1000级的洁净室(Particles/m 3)</t>
    <phoneticPr fontId="1" type="noConversion"/>
  </si>
  <si>
    <t>2025-12-10划片减薄1000级的洁净室(Particles/m 3)</t>
    <phoneticPr fontId="1" type="noConversion"/>
  </si>
  <si>
    <t>2025-12-10湿法刻蚀1000级的洁净室(Particles/m 3)</t>
    <phoneticPr fontId="1" type="noConversion"/>
  </si>
  <si>
    <t>2025-12-10样品存放1000级的洁净室(Particles/m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</si>
</sst>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2025-12-10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71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</c:v>
                </c:pt>
                <c:pt idx="5">
                  <c:v>3530</c:v>
                </c:pt>
                <c:pt idx="6" formatCode="0_ ">
                  <c:v>177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2025-12-10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247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3318</c:v>
                </c:pt>
                <c:pt idx="9">
                  <c:v>35300</c:v>
                </c:pt>
                <c:pt idx="10">
                  <c:v>1553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2" sqref="P12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71</v>
      </c>
      <c r="B5">
        <v>3530</v>
      </c>
      <c r="C5" s="1">
        <v>35</v>
      </c>
      <c r="D5">
        <v>3530</v>
      </c>
      <c r="E5" s="1">
        <v>35</v>
      </c>
      <c r="F5">
        <v>3530</v>
      </c>
      <c r="G5" s="1">
        <v>177</v>
      </c>
      <c r="H5">
        <v>3530</v>
      </c>
      <c r="I5">
        <v>353</v>
      </c>
      <c r="J5">
        <v>3530</v>
      </c>
      <c r="K5">
        <v>353</v>
      </c>
      <c r="L5">
        <v>3530</v>
      </c>
      <c r="M5">
        <v>353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35</v>
      </c>
      <c r="B10">
        <v>35300</v>
      </c>
      <c r="C10" s="1">
        <v>353</v>
      </c>
      <c r="D10">
        <v>35300</v>
      </c>
      <c r="E10" s="1">
        <v>247</v>
      </c>
      <c r="F10">
        <v>35300</v>
      </c>
      <c r="G10" s="1">
        <v>1059</v>
      </c>
      <c r="H10">
        <v>35300</v>
      </c>
      <c r="I10">
        <v>3318</v>
      </c>
      <c r="J10">
        <v>35300</v>
      </c>
      <c r="K10">
        <v>1553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H11" sqref="H11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340*35.3</f>
        <v>12001.999999999998</v>
      </c>
      <c r="B4">
        <v>100000</v>
      </c>
      <c r="C4" s="1">
        <f>110*35.3</f>
        <v>3882.9999999999995</v>
      </c>
      <c r="D4">
        <v>26500</v>
      </c>
      <c r="E4" s="1">
        <f>50*35.3</f>
        <v>1764.9999999999998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</v>
      </c>
      <c r="C4" s="1">
        <f>50*35.3</f>
        <v>1764.9999999999998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16" sqref="G16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90*35.3</f>
        <v>3176.9999999999995</v>
      </c>
      <c r="B4">
        <v>100000</v>
      </c>
      <c r="C4" s="1">
        <f>70*35.3</f>
        <v>2471</v>
      </c>
      <c r="D4">
        <v>26500</v>
      </c>
      <c r="E4" s="1">
        <f>50*35.3</f>
        <v>1764.9999999999998</v>
      </c>
      <c r="F4">
        <v>10600</v>
      </c>
      <c r="G4" s="1">
        <f>5*35.3</f>
        <v>176.5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G11" sqref="G11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</v>
      </c>
      <c r="C4" s="1">
        <f>60*35.3</f>
        <v>2118</v>
      </c>
      <c r="D4">
        <v>26500</v>
      </c>
      <c r="E4" s="1">
        <f>40*35.3</f>
        <v>1412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A4" sqref="A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260*35.3</f>
        <v>9178</v>
      </c>
      <c r="B4">
        <v>1000000</v>
      </c>
      <c r="C4" s="1">
        <f>160*35.3</f>
        <v>5648</v>
      </c>
      <c r="D4">
        <v>265000</v>
      </c>
      <c r="E4" s="1">
        <f>130*35.3</f>
        <v>4589</v>
      </c>
      <c r="F4">
        <v>106000</v>
      </c>
      <c r="G4" s="1">
        <f>7*35.3</f>
        <v>247.09999999999997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E4" sqref="E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690*35.3</f>
        <v>24356.999999999996</v>
      </c>
      <c r="B4">
        <v>1000000</v>
      </c>
      <c r="C4" s="1">
        <f>100*35.3</f>
        <v>3529.9999999999995</v>
      </c>
      <c r="D4">
        <v>265000</v>
      </c>
      <c r="E4" s="1">
        <f>90*35.3</f>
        <v>3176.9999999999995</v>
      </c>
      <c r="F4">
        <v>106000</v>
      </c>
      <c r="G4" s="1">
        <f>30*35.3</f>
        <v>1059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9460*35.3</f>
        <v>333938</v>
      </c>
      <c r="B4">
        <v>1000000</v>
      </c>
      <c r="C4" s="1">
        <f>138*35.3</f>
        <v>4871.3999999999996</v>
      </c>
      <c r="D4">
        <v>265000</v>
      </c>
      <c r="E4" s="1">
        <f>118*35.3</f>
        <v>4165.3999999999996</v>
      </c>
      <c r="F4">
        <v>106000</v>
      </c>
      <c r="G4" s="1">
        <f>94*35.3</f>
        <v>3318.2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G16" sqref="G16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1610*35.3</f>
        <v>56832.999999999993</v>
      </c>
      <c r="B4">
        <v>1000000</v>
      </c>
      <c r="C4" s="1">
        <f>55*35.3</f>
        <v>1941.4999999999998</v>
      </c>
      <c r="D4">
        <v>265000</v>
      </c>
      <c r="E4" s="1">
        <f>48*35.3</f>
        <v>1694.3999999999999</v>
      </c>
      <c r="F4">
        <v>106000</v>
      </c>
      <c r="G4" s="1">
        <f>44*35.3</f>
        <v>1553.1999999999998</v>
      </c>
      <c r="H4">
        <v>35300</v>
      </c>
      <c r="I4">
        <v>7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H15" sqref="H15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470*35.3</f>
        <v>16591</v>
      </c>
      <c r="B4">
        <v>1000000</v>
      </c>
      <c r="C4" s="1">
        <f>160*35.3</f>
        <v>5648</v>
      </c>
      <c r="D4">
        <v>265000</v>
      </c>
      <c r="E4" s="1">
        <f>12*35.3</f>
        <v>423.59999999999997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2025-12-10T08:34:15Z</dcterms:modified>
</cp:coreProperties>
</file>