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077CCD82-F6B0-46F9-8B00-5E14A791D8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A4" i="5"/>
  <c r="C4" i="5"/>
  <c r="G4" i="11"/>
  <c r="E4" i="1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<sst xmlns="http://schemas.openxmlformats.org/spreadsheetml/2006/main" count="282" uniqueCount="40">
  <si>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</si>
  <si>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</si>
  <si>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</si>
  <si>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</si>
  <si>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</si>
  <si>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</si>
  <si>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</si>
  <si>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</si>
  <si>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</si>
  <si>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</si>
  <si>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</si>
  <si>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</si>
  <si>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</si>
  <si>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</si>
  <si>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</si>
  <si>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</si>
  <si>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</si>
  <si>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</si>
  <si>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</si>
  <si>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</si>
  <si>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</si>
  <si>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</si>
  <si>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</si>
  <si>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</si>
  <si>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</si>
  <si>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</si>
  <si>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2025-04-23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</si>
  <si>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2025-04-23电子束100级的洁净室(Particles/m 3)</t>
    <phoneticPr fontId="1" type="noConversion"/>
  </si>
  <si>
    <t>2025-04-23光刻显影100级的洁净室(Particles/m 3)</t>
    <phoneticPr fontId="1" type="noConversion"/>
  </si>
  <si>
    <t>2025-04-23光刻区100级的洁净室(Particles/m 3)</t>
    <phoneticPr fontId="1" type="noConversion"/>
  </si>
  <si>
    <t>2025-04-23基片清洗100级的洁净室(Particles/m 3)</t>
    <phoneticPr fontId="1" type="noConversion"/>
  </si>
  <si>
    <t>2025-04-23热工艺区100级的洁净室(Particles/m 3)</t>
    <phoneticPr fontId="1" type="noConversion"/>
  </si>
  <si>
    <t>2025-04-23原子层沉积100级的洁净室(Particles/m 3)</t>
    <phoneticPr fontId="1" type="noConversion"/>
  </si>
  <si>
    <t>2025-04-23物理沉积1000级的洁净室(Particles/m 3)</t>
    <phoneticPr fontId="1" type="noConversion"/>
  </si>
  <si>
    <t>2025-04-23表征1 1000级的洁净室(Particles/m 3)</t>
    <phoneticPr fontId="1" type="noConversion"/>
  </si>
  <si>
    <t>2025-04-23表征2 1000级的洁净室(Particles/m 3)</t>
    <phoneticPr fontId="1" type="noConversion"/>
  </si>
  <si>
    <t>2025-04-23干法刻蚀1000级的洁净室(Particles/m 3)</t>
    <phoneticPr fontId="1" type="noConversion"/>
  </si>
  <si>
    <t>2025-04-23划片减薄1000级的洁净室(Particles/m 3)</t>
    <phoneticPr fontId="1" type="noConversion"/>
  </si>
  <si>
    <t>2025-04-23湿法刻蚀1000级的洁净室(Particles/m 3)</t>
    <phoneticPr fontId="1" type="noConversion"/>
  </si>
  <si>
    <t>2025-04-23样品存放1000级的洁净室(Particles/m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</si>
</sst>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2025-04-23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282</c:v>
                </c:pt>
                <c:pt idx="1">
                  <c:v>3530</c:v>
                </c:pt>
                <c:pt idx="2" formatCode="0_ ">
                  <c:v>106</c:v>
                </c:pt>
                <c:pt idx="3">
                  <c:v>3530</c:v>
                </c:pt>
                <c:pt idx="4" formatCode="0_ ">
                  <c:v>635</c:v>
                </c:pt>
                <c:pt idx="5">
                  <c:v>3530</c:v>
                </c:pt>
                <c:pt idx="6" formatCode="0_ ">
                  <c:v>671</c:v>
                </c:pt>
                <c:pt idx="7">
                  <c:v>3530</c:v>
                </c:pt>
                <c:pt idx="8">
                  <c:v>35</c:v>
                </c:pt>
                <c:pt idx="9">
                  <c:v>3530</c:v>
                </c:pt>
                <c:pt idx="10">
                  <c:v>141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2025-04-23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459</c:v>
                </c:pt>
                <c:pt idx="1">
                  <c:v>35300</c:v>
                </c:pt>
                <c:pt idx="2" formatCode="0_ ">
                  <c:v>635</c:v>
                </c:pt>
                <c:pt idx="3">
                  <c:v>35300</c:v>
                </c:pt>
                <c:pt idx="4" formatCode="0_ ">
                  <c:v>1659</c:v>
                </c:pt>
                <c:pt idx="5">
                  <c:v>35300</c:v>
                </c:pt>
                <c:pt idx="6" formatCode="0_ ">
                  <c:v>565</c:v>
                </c:pt>
                <c:pt idx="7">
                  <c:v>35300</c:v>
                </c:pt>
                <c:pt idx="8">
                  <c:v>1906</c:v>
                </c:pt>
                <c:pt idx="9">
                  <c:v>35300</c:v>
                </c:pt>
                <c:pt idx="10">
                  <c:v>530</c:v>
                </c:pt>
                <c:pt idx="11">
                  <c:v>35300</c:v>
                </c:pt>
                <c:pt idx="12">
                  <c:v>530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6" sqref="Q16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282</v>
      </c>
      <c r="B5">
        <v>3530</v>
      </c>
      <c r="C5" s="1">
        <v>106</v>
      </c>
      <c r="D5">
        <v>3530</v>
      </c>
      <c r="E5" s="1">
        <v>635</v>
      </c>
      <c r="F5">
        <v>3530</v>
      </c>
      <c r="G5" s="1">
        <v>671</v>
      </c>
      <c r="H5">
        <v>3530</v>
      </c>
      <c r="I5">
        <v>35</v>
      </c>
      <c r="J5">
        <v>3530</v>
      </c>
      <c r="K5">
        <v>141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459</v>
      </c>
      <c r="B10">
        <v>35300</v>
      </c>
      <c r="C10" s="1">
        <v>635</v>
      </c>
      <c r="D10">
        <v>35300</v>
      </c>
      <c r="E10" s="1">
        <v>1659</v>
      </c>
      <c r="F10">
        <v>35300</v>
      </c>
      <c r="G10" s="1">
        <v>565</v>
      </c>
      <c r="H10">
        <v>35300</v>
      </c>
      <c r="I10">
        <v>1906</v>
      </c>
      <c r="J10">
        <v>35300</v>
      </c>
      <c r="K10">
        <v>530</v>
      </c>
      <c r="L10">
        <v>35300</v>
      </c>
      <c r="M10">
        <v>530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H11" sqref="H11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26484*35.3</f>
        <v>934885.2</v>
      </c>
      <c r="B4">
        <v>100000</v>
      </c>
      <c r="C4" s="1">
        <f>41*35.3</f>
        <v>1447.3</v>
      </c>
      <c r="D4">
        <v>26500</v>
      </c>
      <c r="E4" s="1">
        <f>17*35.3</f>
        <v>600.09999999999991</v>
      </c>
      <c r="F4">
        <v>10600</v>
      </c>
      <c r="G4" s="1">
        <f>8*35.3</f>
        <v>282.39999999999998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28982*35.3</f>
        <v>1023064.5999999999</v>
      </c>
      <c r="B4">
        <v>100000</v>
      </c>
      <c r="C4" s="1">
        <f>27*35.3</f>
        <v>953.09999999999991</v>
      </c>
      <c r="D4">
        <v>26500</v>
      </c>
      <c r="E4" s="1">
        <f>13*35.3</f>
        <v>458.9</v>
      </c>
      <c r="F4">
        <v>10600</v>
      </c>
      <c r="G4" s="1">
        <f>3*35.3</f>
        <v>105.89999999999999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J10" sqref="J10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22948*35.3</f>
        <v>810064.39999999991</v>
      </c>
      <c r="B4">
        <v>100000</v>
      </c>
      <c r="C4" s="1">
        <f>91*35.3</f>
        <v>3212.2999999999997</v>
      </c>
      <c r="D4">
        <v>26500</v>
      </c>
      <c r="E4" s="1">
        <f>63*35.3</f>
        <v>2223.8999999999996</v>
      </c>
      <c r="F4">
        <v>10600</v>
      </c>
      <c r="G4" s="1">
        <f>18*35.3</f>
        <v>635.4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23272*35.3</f>
        <v>821501.6</v>
      </c>
      <c r="B4">
        <v>100000</v>
      </c>
      <c r="C4" s="1">
        <f>39*35.3</f>
        <v>1376.6999999999998</v>
      </c>
      <c r="D4">
        <v>26500</v>
      </c>
      <c r="E4" s="1">
        <f>26*35.3</f>
        <v>917.8</v>
      </c>
      <c r="F4">
        <v>10600</v>
      </c>
      <c r="G4" s="1">
        <f>19*35.3</f>
        <v>670.69999999999993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25303*35.3</f>
        <v>893195.89999999991</v>
      </c>
      <c r="B4">
        <v>100000</v>
      </c>
      <c r="C4" s="1">
        <f>3*35.3</f>
        <v>105.89999999999999</v>
      </c>
      <c r="D4">
        <v>26500</v>
      </c>
      <c r="E4" s="1">
        <f>2*35.3</f>
        <v>70.599999999999994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27586*35.3</f>
        <v>973785.79999999993</v>
      </c>
      <c r="B4">
        <v>100000</v>
      </c>
      <c r="C4" s="1">
        <f>10*35.3</f>
        <v>353</v>
      </c>
      <c r="D4">
        <v>26500</v>
      </c>
      <c r="E4" s="1">
        <f>6*35.3</f>
        <v>211.79999999999998</v>
      </c>
      <c r="F4">
        <v>10600</v>
      </c>
      <c r="G4" s="1">
        <f>4*35.3</f>
        <v>141.19999999999999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38916*35.3</f>
        <v>1373734.7999999998</v>
      </c>
      <c r="B4">
        <v>100000</v>
      </c>
      <c r="C4" s="1">
        <f>3*35.3</f>
        <v>105.89999999999999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3" sqref="I3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39603*35.3</f>
        <v>1397985.9</v>
      </c>
      <c r="B4">
        <v>1000000</v>
      </c>
      <c r="C4" s="1">
        <f>35*35.3</f>
        <v>1235.5</v>
      </c>
      <c r="D4">
        <v>265000</v>
      </c>
      <c r="E4" s="1">
        <f>19*35.3</f>
        <v>670.69999999999993</v>
      </c>
      <c r="F4">
        <v>106000</v>
      </c>
      <c r="G4" s="1">
        <f>13*35.3</f>
        <v>458.9</v>
      </c>
      <c r="H4">
        <v>35300</v>
      </c>
      <c r="I4" s="1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30746*35.3</f>
        <v>1085333.7999999998</v>
      </c>
      <c r="B4">
        <v>1000000</v>
      </c>
      <c r="C4" s="1">
        <f>42*35.3</f>
        <v>1482.6</v>
      </c>
      <c r="D4">
        <v>265000</v>
      </c>
      <c r="E4" s="1">
        <f>24*35.3</f>
        <v>847.19999999999993</v>
      </c>
      <c r="F4">
        <v>106000</v>
      </c>
      <c r="G4" s="1">
        <f>18*35.3</f>
        <v>635.4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32732*35.3</f>
        <v>1155439.5999999999</v>
      </c>
      <c r="B4">
        <v>1000000</v>
      </c>
      <c r="C4" s="1">
        <f>180*35.3</f>
        <v>6353.9999999999991</v>
      </c>
      <c r="D4">
        <v>265000</v>
      </c>
      <c r="E4" s="1">
        <f>139*35.3</f>
        <v>4906.7</v>
      </c>
      <c r="F4">
        <v>106000</v>
      </c>
      <c r="G4" s="1">
        <f>47*35.3</f>
        <v>1659.1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42678*35.3</f>
        <v>1506533.4</v>
      </c>
      <c r="B4">
        <v>1000000</v>
      </c>
      <c r="C4" s="1">
        <f>23*35.3</f>
        <v>811.9</v>
      </c>
      <c r="D4">
        <v>265000</v>
      </c>
      <c r="E4" s="1">
        <f>19*35.3</f>
        <v>670.69999999999993</v>
      </c>
      <c r="F4">
        <v>106000</v>
      </c>
      <c r="G4" s="1">
        <f>16*35.3</f>
        <v>564.79999999999995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35199*35.3</f>
        <v>1242524.7</v>
      </c>
      <c r="B4">
        <v>1000000</v>
      </c>
      <c r="C4" s="1">
        <f>259*35.3</f>
        <v>9142.6999999999989</v>
      </c>
      <c r="D4">
        <v>265000</v>
      </c>
      <c r="E4" s="1">
        <f>114*35.3</f>
        <v>4024.2</v>
      </c>
      <c r="F4">
        <v>106000</v>
      </c>
      <c r="G4" s="1">
        <f>54*35.3</f>
        <v>1906.1999999999998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34633*35.3</f>
        <v>1222544.8999999999</v>
      </c>
      <c r="B4">
        <v>1000000</v>
      </c>
      <c r="C4" s="1">
        <f>93*35.3</f>
        <v>3282.8999999999996</v>
      </c>
      <c r="D4">
        <v>265000</v>
      </c>
      <c r="E4" s="1">
        <f>44*35.3</f>
        <v>1553.1999999999998</v>
      </c>
      <c r="F4">
        <v>106000</v>
      </c>
      <c r="G4" s="1">
        <f>15*35.3</f>
        <v>529.5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7" sqref="I7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22145*35.3</f>
        <v>781718.49999999988</v>
      </c>
      <c r="B4">
        <v>1000000</v>
      </c>
      <c r="C4" s="1">
        <f>112*35.3</f>
        <v>3953.5999999999995</v>
      </c>
      <c r="D4">
        <v>265000</v>
      </c>
      <c r="E4" s="1">
        <f>27*35.3</f>
        <v>953.09999999999991</v>
      </c>
      <c r="F4">
        <v>106000</v>
      </c>
      <c r="G4" s="1">
        <f>15*35.3</f>
        <v>529.5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2025-04-23T08:36:21Z</dcterms:modified>
</cp:coreProperties>
</file>