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66C751F5-F3E2-4524-9A83-3921B09B42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E4" i="2"/>
  <c r="G4" i="2"/>
  <c r="C4" i="2"/>
  <c r="A4" i="2"/>
  <c r="G4" i="6"/>
  <c r="E4" i="6"/>
  <c r="C4" i="6"/>
  <c r="A4" i="6"/>
  <c r="G4" i="1"/>
  <c r="E4" i="1"/>
  <c r="C4" i="1"/>
  <c r="A4" i="1"/>
  <c r="E4" i="5"/>
  <c r="C4" i="5"/>
  <c r="A4" i="5"/>
  <c r="G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<sst xmlns="http://schemas.openxmlformats.org/spreadsheetml/2006/main" count="282" uniqueCount="40">
  <si>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</si>
  <si>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</si>
  <si>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</si>
  <si>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</si>
  <si>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</si>
  <si>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</si>
  <si>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</si>
  <si>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</si>
  <si>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</si>
  <si>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</si>
  <si>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</si>
  <si>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</si>
  <si>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</si>
  <si>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</si>
  <si>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</si>
  <si>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</si>
  <si>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</si>
  <si>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</si>
  <si>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</si>
  <si>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</si>
  <si>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</si>
  <si>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</si>
  <si>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</si>
  <si>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</si>
  <si>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</si>
  <si>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</si>
  <si>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2025-12-03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</si>
  <si>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2025-12-03电子束100级的洁净室(Particles/m 3)</t>
    <phoneticPr fontId="1" type="noConversion"/>
  </si>
  <si>
    <t>2025-12-03光刻显影100级的洁净室(Particles/m 3)</t>
    <phoneticPr fontId="1" type="noConversion"/>
  </si>
  <si>
    <t>2025-12-03光刻区100级的洁净室(Particles/m 3)</t>
    <phoneticPr fontId="1" type="noConversion"/>
  </si>
  <si>
    <t>2025-12-03基片清洗100级的洁净室(Particles/m 3)</t>
    <phoneticPr fontId="1" type="noConversion"/>
  </si>
  <si>
    <t>2025-12-03热工艺区100级的洁净室(Particles/m 3)</t>
    <phoneticPr fontId="1" type="noConversion"/>
  </si>
  <si>
    <t>2025-12-03原子层沉积100级的洁净室(Particles/m 3)</t>
    <phoneticPr fontId="1" type="noConversion"/>
  </si>
  <si>
    <t>2025-12-03物理沉积1000级的洁净室(Particles/m 3)</t>
    <phoneticPr fontId="1" type="noConversion"/>
  </si>
  <si>
    <t>2025-12-03表征1 1000级的洁净室(Particles/m 3)</t>
    <phoneticPr fontId="1" type="noConversion"/>
  </si>
  <si>
    <t>2025-12-03表征2 1000级的洁净室(Particles/m 3)</t>
    <phoneticPr fontId="1" type="noConversion"/>
  </si>
  <si>
    <t>2025-12-03干法刻蚀1000级的洁净室(Particles/m 3)</t>
    <phoneticPr fontId="1" type="noConversion"/>
  </si>
  <si>
    <t>2025-12-03划片减薄1000级的洁净室(Particles/m 3)</t>
    <phoneticPr fontId="1" type="noConversion"/>
  </si>
  <si>
    <t>2025-12-03湿法刻蚀1000级的洁净室(Particles/m 3)</t>
    <phoneticPr fontId="1" type="noConversion"/>
  </si>
  <si>
    <t>2025-12-03样品存放1000级的洁净室(Particles/m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</si>
</sst>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2025-12-03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106</c:v>
                </c:pt>
                <c:pt idx="1">
                  <c:v>3530</c:v>
                </c:pt>
                <c:pt idx="2" formatCode="0_ ">
                  <c:v>212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282</c:v>
                </c:pt>
                <c:pt idx="9">
                  <c:v>3530</c:v>
                </c:pt>
                <c:pt idx="10">
                  <c:v>141</c:v>
                </c:pt>
                <c:pt idx="11">
                  <c:v>3530</c:v>
                </c:pt>
                <c:pt idx="12">
                  <c:v>106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2025-12-03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494</c:v>
                </c:pt>
                <c:pt idx="1">
                  <c:v>35300</c:v>
                </c:pt>
                <c:pt idx="2" formatCode="0_ ">
                  <c:v>565</c:v>
                </c:pt>
                <c:pt idx="3">
                  <c:v>35300</c:v>
                </c:pt>
                <c:pt idx="4" formatCode="0_ ">
                  <c:v>671</c:v>
                </c:pt>
                <c:pt idx="5">
                  <c:v>35300</c:v>
                </c:pt>
                <c:pt idx="6" formatCode="0_ ">
                  <c:v>459</c:v>
                </c:pt>
                <c:pt idx="7">
                  <c:v>35300</c:v>
                </c:pt>
                <c:pt idx="8">
                  <c:v>1200</c:v>
                </c:pt>
                <c:pt idx="9">
                  <c:v>35300</c:v>
                </c:pt>
                <c:pt idx="10">
                  <c:v>459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O7" sqref="O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106</v>
      </c>
      <c r="B5">
        <v>3530</v>
      </c>
      <c r="C5" s="1">
        <v>212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282</v>
      </c>
      <c r="J5">
        <v>3530</v>
      </c>
      <c r="K5">
        <v>141</v>
      </c>
      <c r="L5">
        <v>3530</v>
      </c>
      <c r="M5">
        <v>106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494</v>
      </c>
      <c r="B10">
        <v>35300</v>
      </c>
      <c r="C10" s="1">
        <v>565</v>
      </c>
      <c r="D10">
        <v>35300</v>
      </c>
      <c r="E10" s="1">
        <v>671</v>
      </c>
      <c r="F10">
        <v>35300</v>
      </c>
      <c r="G10" s="1">
        <v>459</v>
      </c>
      <c r="H10">
        <v>35300</v>
      </c>
      <c r="I10">
        <v>1200</v>
      </c>
      <c r="J10">
        <v>35300</v>
      </c>
      <c r="K10">
        <v>459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10" sqref="H10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27814*35.3</f>
        <v>981834.2</v>
      </c>
      <c r="B4">
        <v>100000</v>
      </c>
      <c r="C4" s="1">
        <f>50*35.3</f>
        <v>1764.9999999999998</v>
      </c>
      <c r="D4">
        <v>26500</v>
      </c>
      <c r="E4" s="1">
        <f>14*35.3</f>
        <v>494.19999999999993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24851*35.3</f>
        <v>877240.29999999993</v>
      </c>
      <c r="B4">
        <v>100000</v>
      </c>
      <c r="C4" s="1">
        <f>25*35.3</f>
        <v>882.49999999999989</v>
      </c>
      <c r="D4">
        <v>26500</v>
      </c>
      <c r="E4" s="1">
        <f>11*35.3</f>
        <v>388.29999999999995</v>
      </c>
      <c r="F4">
        <v>10600</v>
      </c>
      <c r="G4" s="1">
        <f>6*35.3</f>
        <v>211.79999999999998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J8" sqref="J8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28530*35.3</f>
        <v>1007108.9999999999</v>
      </c>
      <c r="B4">
        <v>100000</v>
      </c>
      <c r="C4" s="1">
        <f>9*35.3</f>
        <v>317.7</v>
      </c>
      <c r="D4">
        <v>26500</v>
      </c>
      <c r="E4" s="1">
        <f>5*35.3</f>
        <v>176.5</v>
      </c>
      <c r="F4">
        <v>10600</v>
      </c>
      <c r="G4" s="1">
        <f>1*35.3</f>
        <v>35.299999999999997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9" sqref="H9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27521*35.3</f>
        <v>971491.29999999993</v>
      </c>
      <c r="B4">
        <v>100000</v>
      </c>
      <c r="C4" s="1">
        <f>12*35.3</f>
        <v>423.59999999999997</v>
      </c>
      <c r="D4">
        <v>26500</v>
      </c>
      <c r="E4" s="1">
        <f>6*35.3</f>
        <v>211.79999999999998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24852*35.3</f>
        <v>877275.6</v>
      </c>
      <c r="B4">
        <v>100000</v>
      </c>
      <c r="C4" s="1">
        <f>36*35.3</f>
        <v>1270.8</v>
      </c>
      <c r="D4">
        <v>26500</v>
      </c>
      <c r="E4" s="1">
        <f>20*35.3</f>
        <v>706</v>
      </c>
      <c r="F4">
        <v>10600</v>
      </c>
      <c r="G4" s="1">
        <f>8*35.3</f>
        <v>282.39999999999998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24125*35.3</f>
        <v>851612.49999999988</v>
      </c>
      <c r="B4">
        <v>100000</v>
      </c>
      <c r="C4" s="1">
        <f>10*35.3</f>
        <v>353</v>
      </c>
      <c r="D4">
        <v>26500</v>
      </c>
      <c r="E4" s="1">
        <f>7*35.3</f>
        <v>247.09999999999997</v>
      </c>
      <c r="F4">
        <v>10600</v>
      </c>
      <c r="G4" s="1">
        <f>4*35.3</f>
        <v>141.19999999999999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31985*35.3</f>
        <v>1129070.5</v>
      </c>
      <c r="B4">
        <v>100000</v>
      </c>
      <c r="C4" s="1">
        <f>26*35.3</f>
        <v>917.8</v>
      </c>
      <c r="D4">
        <v>26500</v>
      </c>
      <c r="E4" s="1">
        <f>10*35.3</f>
        <v>353</v>
      </c>
      <c r="F4">
        <v>10600</v>
      </c>
      <c r="G4" s="1">
        <f>3*35.3</f>
        <v>105.89999999999999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32875*35.3</f>
        <v>1160487.5</v>
      </c>
      <c r="B4">
        <v>1000000</v>
      </c>
      <c r="C4" s="1">
        <f>40*35.3</f>
        <v>1412</v>
      </c>
      <c r="D4">
        <v>265000</v>
      </c>
      <c r="E4" s="1">
        <f>26*35.3</f>
        <v>917.8</v>
      </c>
      <c r="F4">
        <v>106000</v>
      </c>
      <c r="G4" s="1">
        <f>14*35.3</f>
        <v>494.19999999999993</v>
      </c>
      <c r="H4">
        <v>35300</v>
      </c>
      <c r="I4" s="1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32563*35.3</f>
        <v>1149473.8999999999</v>
      </c>
      <c r="B4">
        <v>1000000</v>
      </c>
      <c r="C4" s="1">
        <f>67*35.3</f>
        <v>2365.1</v>
      </c>
      <c r="D4">
        <v>265000</v>
      </c>
      <c r="E4" s="1">
        <f>41*35.3</f>
        <v>1447.3</v>
      </c>
      <c r="F4">
        <v>106000</v>
      </c>
      <c r="G4" s="1">
        <f>16*35.3</f>
        <v>564.79999999999995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31574*35.3</f>
        <v>1114562.2</v>
      </c>
      <c r="B4">
        <v>1000000</v>
      </c>
      <c r="C4" s="1">
        <f>61*35.3</f>
        <v>2153.2999999999997</v>
      </c>
      <c r="D4">
        <v>265000</v>
      </c>
      <c r="E4" s="1">
        <f>34*35.3</f>
        <v>1200.1999999999998</v>
      </c>
      <c r="F4">
        <v>106000</v>
      </c>
      <c r="G4" s="1">
        <f>19*35.3</f>
        <v>670.69999999999993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38745*35.3</f>
        <v>1367698.5</v>
      </c>
      <c r="B4">
        <v>1000000</v>
      </c>
      <c r="C4" s="1">
        <f>46*35.3</f>
        <v>1623.8</v>
      </c>
      <c r="D4">
        <v>265000</v>
      </c>
      <c r="E4" s="1">
        <f>25*35.3</f>
        <v>882.49999999999989</v>
      </c>
      <c r="F4">
        <v>106000</v>
      </c>
      <c r="G4" s="1">
        <f>13*35.3</f>
        <v>458.9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38412*35.3</f>
        <v>1355943.5999999999</v>
      </c>
      <c r="B4">
        <v>1000000</v>
      </c>
      <c r="C4" s="1">
        <f>91*35.3</f>
        <v>3212.2999999999997</v>
      </c>
      <c r="D4">
        <v>265000</v>
      </c>
      <c r="E4" s="1">
        <f>58*35.3</f>
        <v>2047.3999999999999</v>
      </c>
      <c r="F4">
        <v>106000</v>
      </c>
      <c r="G4" s="1">
        <f>34*35.3</f>
        <v>1200.1999999999998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38756*35.3</f>
        <v>1368086.7999999998</v>
      </c>
      <c r="B4">
        <v>1000000</v>
      </c>
      <c r="C4" s="1">
        <f>34*35.3</f>
        <v>1200.1999999999998</v>
      </c>
      <c r="D4">
        <v>265000</v>
      </c>
      <c r="E4" s="1">
        <f>20*35.3</f>
        <v>706</v>
      </c>
      <c r="F4">
        <v>106000</v>
      </c>
      <c r="G4" s="1">
        <f>13*35.3</f>
        <v>458.9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H11" sqref="H11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29421*35.3</f>
        <v>1038561.2999999999</v>
      </c>
      <c r="B4">
        <v>1000000</v>
      </c>
      <c r="C4" s="1">
        <f>98*35.3</f>
        <v>3459.3999999999996</v>
      </c>
      <c r="D4">
        <v>265000</v>
      </c>
      <c r="E4" s="1">
        <f>32*35.3</f>
        <v>1129.5999999999999</v>
      </c>
      <c r="F4">
        <v>106000</v>
      </c>
      <c r="G4" s="1">
        <f>10*35.3</f>
        <v>353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2025-12-03T08:27:37Z</dcterms:modified>
</cp:coreProperties>
</file>