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48E07F86-04CB-40A4-B1F5-70ADA1668B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  <c r="G4" i="11"/>
  <c r="E4" i="11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<sst xmlns="http://schemas.openxmlformats.org/spreadsheetml/2006/main" count="282" uniqueCount="40">
  <si>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</si>
  <si>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</si>
  <si>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</si>
  <si>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</si>
  <si>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</si>
  <si>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</si>
  <si>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</si>
  <si>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</si>
  <si>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</si>
  <si>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</si>
  <si>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</si>
  <si>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</si>
  <si>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</si>
  <si>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</si>
  <si>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</si>
  <si>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</si>
  <si>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</si>
  <si>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</si>
  <si>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</si>
  <si>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</si>
  <si>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</si>
  <si>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</si>
  <si>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</si>
  <si>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</si>
  <si>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</si>
  <si>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</si>
  <si>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2025-10-22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</si>
  <si>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2025-10-22电子束100级的洁净室(Particles/m 3)</t>
    <phoneticPr fontId="1" type="noConversion"/>
  </si>
  <si>
    <t>2025-10-22光刻显影100级的洁净室(Particles/m 3)</t>
    <phoneticPr fontId="1" type="noConversion"/>
  </si>
  <si>
    <t>2025-10-22光刻区100级的洁净室(Particles/m 3)</t>
    <phoneticPr fontId="1" type="noConversion"/>
  </si>
  <si>
    <t>2025-10-22基片清洗100级的洁净室(Particles/m 3)</t>
    <phoneticPr fontId="1" type="noConversion"/>
  </si>
  <si>
    <t>2025-10-22热工艺区100级的洁净室(Particles/m 3)</t>
    <phoneticPr fontId="1" type="noConversion"/>
  </si>
  <si>
    <t>2025-10-22原子层沉积100级的洁净室(Particles/m 3)</t>
    <phoneticPr fontId="1" type="noConversion"/>
  </si>
  <si>
    <t>2025-10-22物理沉积1000级的洁净室(Particles/m 3)</t>
    <phoneticPr fontId="1" type="noConversion"/>
  </si>
  <si>
    <t>2025-10-22表征1 1000级的洁净室(Particles/m 3)</t>
    <phoneticPr fontId="1" type="noConversion"/>
  </si>
  <si>
    <t>2025-10-22表征2 1000级的洁净室(Particles/m 3)</t>
    <phoneticPr fontId="1" type="noConversion"/>
  </si>
  <si>
    <t>2025-10-22干法刻蚀1000级的洁净室(Particles/m 3)</t>
    <phoneticPr fontId="1" type="noConversion"/>
  </si>
  <si>
    <t>2025-10-22划片减薄1000级的洁净室(Particles/m 3)</t>
    <phoneticPr fontId="1" type="noConversion"/>
  </si>
  <si>
    <t>2025-10-22湿法刻蚀1000级的洁净室(Particles/m 3)</t>
    <phoneticPr fontId="1" type="noConversion"/>
  </si>
  <si>
    <t>2025-10-22样品存放1000级的洁净室(Particles/m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</si>
</sst>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2025-10-22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106</c:v>
                </c:pt>
                <c:pt idx="1">
                  <c:v>3530</c:v>
                </c:pt>
                <c:pt idx="2" formatCode="0_ ">
                  <c:v>106</c:v>
                </c:pt>
                <c:pt idx="3">
                  <c:v>3530</c:v>
                </c:pt>
                <c:pt idx="4" formatCode="0_ ">
                  <c:v>388</c:v>
                </c:pt>
                <c:pt idx="5">
                  <c:v>3530</c:v>
                </c:pt>
                <c:pt idx="6" formatCode="0_ ">
                  <c:v>282</c:v>
                </c:pt>
                <c:pt idx="7">
                  <c:v>3530</c:v>
                </c:pt>
                <c:pt idx="8">
                  <c:v>71</c:v>
                </c:pt>
                <c:pt idx="9">
                  <c:v>3530</c:v>
                </c:pt>
                <c:pt idx="10">
                  <c:v>71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2025-10-22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812</c:v>
                </c:pt>
                <c:pt idx="1">
                  <c:v>35300</c:v>
                </c:pt>
                <c:pt idx="2" formatCode="0_ ">
                  <c:v>459</c:v>
                </c:pt>
                <c:pt idx="3">
                  <c:v>35300</c:v>
                </c:pt>
                <c:pt idx="4" formatCode="0_ ">
                  <c:v>1412</c:v>
                </c:pt>
                <c:pt idx="5">
                  <c:v>35300</c:v>
                </c:pt>
                <c:pt idx="6" formatCode="0_ ">
                  <c:v>35</c:v>
                </c:pt>
                <c:pt idx="7">
                  <c:v>35300</c:v>
                </c:pt>
                <c:pt idx="8">
                  <c:v>2506</c:v>
                </c:pt>
                <c:pt idx="9">
                  <c:v>35300</c:v>
                </c:pt>
                <c:pt idx="10">
                  <c:v>212</c:v>
                </c:pt>
                <c:pt idx="11">
                  <c:v>35300</c:v>
                </c:pt>
                <c:pt idx="12">
                  <c:v>318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P13" sqref="P13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106</v>
      </c>
      <c r="B5">
        <v>3530</v>
      </c>
      <c r="C5" s="1">
        <v>106</v>
      </c>
      <c r="D5">
        <v>3530</v>
      </c>
      <c r="E5" s="1">
        <v>388</v>
      </c>
      <c r="F5">
        <v>3530</v>
      </c>
      <c r="G5" s="1">
        <v>282</v>
      </c>
      <c r="H5">
        <v>3530</v>
      </c>
      <c r="I5">
        <v>71</v>
      </c>
      <c r="J5">
        <v>3530</v>
      </c>
      <c r="K5">
        <v>71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812</v>
      </c>
      <c r="B10">
        <v>35300</v>
      </c>
      <c r="C10" s="1">
        <v>459</v>
      </c>
      <c r="D10">
        <v>35300</v>
      </c>
      <c r="E10" s="1">
        <v>1412</v>
      </c>
      <c r="F10">
        <v>35300</v>
      </c>
      <c r="G10" s="1">
        <v>35</v>
      </c>
      <c r="H10">
        <v>35300</v>
      </c>
      <c r="I10">
        <v>2506</v>
      </c>
      <c r="J10">
        <v>35300</v>
      </c>
      <c r="K10">
        <v>212</v>
      </c>
      <c r="L10">
        <v>35300</v>
      </c>
      <c r="M10">
        <v>318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H8" sqref="H8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22637*35.3</f>
        <v>799086.1</v>
      </c>
      <c r="B4">
        <v>100000</v>
      </c>
      <c r="C4" s="1">
        <f>16*35.3</f>
        <v>564.79999999999995</v>
      </c>
      <c r="D4">
        <v>26500</v>
      </c>
      <c r="E4" s="1">
        <f>9*35.3</f>
        <v>317.7</v>
      </c>
      <c r="F4">
        <v>10600</v>
      </c>
      <c r="G4" s="1">
        <f>3*35.3</f>
        <v>105.89999999999999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21397*35.3</f>
        <v>755314.1</v>
      </c>
      <c r="B4">
        <v>100000</v>
      </c>
      <c r="C4" s="1">
        <f>13*35.3</f>
        <v>458.9</v>
      </c>
      <c r="D4">
        <v>26500</v>
      </c>
      <c r="E4" s="1">
        <f>7*35.3</f>
        <v>247.09999999999997</v>
      </c>
      <c r="F4">
        <v>10600</v>
      </c>
      <c r="G4" s="1">
        <f>3*35.3</f>
        <v>105.89999999999999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7" sqref="I7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29598*35.3</f>
        <v>1044809.3999999999</v>
      </c>
      <c r="B4">
        <v>100000</v>
      </c>
      <c r="C4" s="1">
        <f>36*35.3</f>
        <v>1270.8</v>
      </c>
      <c r="D4">
        <v>26500</v>
      </c>
      <c r="E4" s="1">
        <f>22*35.3</f>
        <v>776.59999999999991</v>
      </c>
      <c r="F4">
        <v>10600</v>
      </c>
      <c r="G4" s="1">
        <f>11*35.3</f>
        <v>388.29999999999995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25776*35.3</f>
        <v>909892.79999999993</v>
      </c>
      <c r="B4">
        <v>100000</v>
      </c>
      <c r="C4" s="1">
        <f>30*35.3</f>
        <v>1059</v>
      </c>
      <c r="D4">
        <v>26500</v>
      </c>
      <c r="E4" s="1">
        <f>15*35.3</f>
        <v>529.5</v>
      </c>
      <c r="F4">
        <v>10600</v>
      </c>
      <c r="G4" s="1">
        <f>8*35.3</f>
        <v>282.39999999999998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28638*35.3</f>
        <v>1010921.3999999999</v>
      </c>
      <c r="B4">
        <v>100000</v>
      </c>
      <c r="C4" s="1">
        <f>3*35.3</f>
        <v>105.89999999999999</v>
      </c>
      <c r="D4">
        <v>26500</v>
      </c>
      <c r="E4" s="1">
        <f>2*35.3</f>
        <v>70.599999999999994</v>
      </c>
      <c r="F4">
        <v>10600</v>
      </c>
      <c r="G4" s="1">
        <f>2*35.3</f>
        <v>70.599999999999994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29812*35.3</f>
        <v>1052363.5999999999</v>
      </c>
      <c r="B4">
        <v>100000</v>
      </c>
      <c r="C4" s="1">
        <f>13*35.3</f>
        <v>458.9</v>
      </c>
      <c r="D4">
        <v>26500</v>
      </c>
      <c r="E4" s="1">
        <f>8*35.3</f>
        <v>282.39999999999998</v>
      </c>
      <c r="F4">
        <v>10600</v>
      </c>
      <c r="G4" s="1">
        <f>2*35.3</f>
        <v>70.599999999999994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39177*35.3</f>
        <v>1382948.0999999999</v>
      </c>
      <c r="B4">
        <v>100000</v>
      </c>
      <c r="C4" s="1">
        <f>2*35.3</f>
        <v>70.599999999999994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 s="1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31968*35.3</f>
        <v>1128470.3999999999</v>
      </c>
      <c r="B4">
        <v>1000000</v>
      </c>
      <c r="C4" s="1">
        <f>102*35.3</f>
        <v>3600.6</v>
      </c>
      <c r="D4">
        <v>265000</v>
      </c>
      <c r="E4" s="1">
        <f>59*35.3</f>
        <v>2082.6999999999998</v>
      </c>
      <c r="F4">
        <v>106000</v>
      </c>
      <c r="G4" s="1">
        <f>23*35.3</f>
        <v>811.9</v>
      </c>
      <c r="H4">
        <v>35300</v>
      </c>
      <c r="I4" s="1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32879*35.3</f>
        <v>1160628.7</v>
      </c>
      <c r="B4">
        <v>1000000</v>
      </c>
      <c r="C4" s="1">
        <f>33*35.3</f>
        <v>1164.8999999999999</v>
      </c>
      <c r="D4">
        <v>265000</v>
      </c>
      <c r="E4" s="1">
        <f>20*35.3</f>
        <v>706</v>
      </c>
      <c r="F4">
        <v>106000</v>
      </c>
      <c r="G4" s="1">
        <f>13*35.3</f>
        <v>458.9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33836*35.3</f>
        <v>1194410.7999999998</v>
      </c>
      <c r="B4">
        <v>1000000</v>
      </c>
      <c r="C4" s="1">
        <f>87*35.3</f>
        <v>3071.1</v>
      </c>
      <c r="D4">
        <v>265000</v>
      </c>
      <c r="E4" s="1">
        <f>59*35.3</f>
        <v>2082.6999999999998</v>
      </c>
      <c r="F4">
        <v>106000</v>
      </c>
      <c r="G4" s="1">
        <f>40*35.3</f>
        <v>1412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34017*35.3</f>
        <v>1200800.0999999999</v>
      </c>
      <c r="B4">
        <v>1000000</v>
      </c>
      <c r="C4" s="1">
        <f>1*35.3</f>
        <v>35.299999999999997</v>
      </c>
      <c r="D4">
        <v>265000</v>
      </c>
      <c r="E4" s="1">
        <f>1*35.3</f>
        <v>35.299999999999997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35833*35.3</f>
        <v>1264904.8999999999</v>
      </c>
      <c r="B4">
        <v>1000000</v>
      </c>
      <c r="C4" s="1">
        <f>138*35.3</f>
        <v>4871.3999999999996</v>
      </c>
      <c r="D4">
        <v>265000</v>
      </c>
      <c r="E4" s="1">
        <f>86*35.3</f>
        <v>3035.7999999999997</v>
      </c>
      <c r="F4">
        <v>106000</v>
      </c>
      <c r="G4" s="1">
        <f>71*35.3</f>
        <v>2506.2999999999997</v>
      </c>
      <c r="H4">
        <v>35300</v>
      </c>
      <c r="I4">
        <v>7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35978*35.3</f>
        <v>1270023.3999999999</v>
      </c>
      <c r="B4">
        <v>1000000</v>
      </c>
      <c r="C4" s="1">
        <f>37*35.3</f>
        <v>1306.0999999999999</v>
      </c>
      <c r="D4">
        <v>265000</v>
      </c>
      <c r="E4" s="1">
        <f>20*35.3</f>
        <v>706</v>
      </c>
      <c r="F4">
        <v>106000</v>
      </c>
      <c r="G4" s="1">
        <f>6*35.3</f>
        <v>211.79999999999998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N6" sqref="N6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22451*35.3</f>
        <v>792520.29999999993</v>
      </c>
      <c r="B4">
        <v>1000000</v>
      </c>
      <c r="C4" s="1">
        <f>101*35.3</f>
        <v>3565.2999999999997</v>
      </c>
      <c r="D4">
        <v>265000</v>
      </c>
      <c r="E4" s="1">
        <f>21*35.3</f>
        <v>741.3</v>
      </c>
      <c r="F4">
        <v>106000</v>
      </c>
      <c r="G4" s="1">
        <f>9*35.3</f>
        <v>317.7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2025-10-22T02:33:14Z</dcterms:modified>
</cp:coreProperties>
</file>