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6F99F19F-539D-4361-858E-C23328C912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A4" i="1"/>
  <c r="G4" i="5"/>
  <c r="E4" i="5"/>
  <c r="C4" i="5"/>
  <c r="A4" i="5"/>
  <c r="G4" i="8"/>
  <c r="E4" i="1"/>
  <c r="C4" i="1"/>
  <c r="G4" i="11"/>
  <c r="G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<sst xmlns="http://schemas.openxmlformats.org/spreadsheetml/2006/main" count="282" uniqueCount="40">
  <si>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</si>
  <si>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</si>
  <si>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</si>
  <si>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</si>
  <si>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</si>
  <si>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</si>
  <si>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</si>
  <si>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</si>
  <si>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</si>
  <si>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</si>
  <si>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</si>
  <si>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</si>
  <si>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</si>
  <si>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</si>
  <si>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</si>
  <si>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</si>
  <si>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</si>
  <si>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</si>
  <si>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</si>
  <si>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</si>
  <si>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</si>
  <si>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</si>
  <si>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</si>
  <si>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</si>
  <si>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</si>
  <si>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</si>
  <si>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2026-03-25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</si>
  <si>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2026-03-25电子束100级的洁净室(Particles/m 3)</t>
    <phoneticPr fontId="1" type="noConversion"/>
  </si>
  <si>
    <t>2026-03-25光刻显影100级的洁净室(Particles/m 3)</t>
    <phoneticPr fontId="1" type="noConversion"/>
  </si>
  <si>
    <t>2026-03-25光刻区100级的洁净室(Particles/m 3)</t>
    <phoneticPr fontId="1" type="noConversion"/>
  </si>
  <si>
    <t>2026-03-25基片清洗100级的洁净室(Particles/m 3)</t>
    <phoneticPr fontId="1" type="noConversion"/>
  </si>
  <si>
    <t>2026-03-25热工艺区100级的洁净室(Particles/m 3)</t>
    <phoneticPr fontId="1" type="noConversion"/>
  </si>
  <si>
    <t>2026-03-25原子层沉积100级的洁净室(Particles/m 3)</t>
    <phoneticPr fontId="1" type="noConversion"/>
  </si>
  <si>
    <t>2026-03-25物理沉积1000级的洁净室(Particles/m 3)</t>
    <phoneticPr fontId="1" type="noConversion"/>
  </si>
  <si>
    <t>2026-03-25表征1 1000级的洁净室(Particles/m 3)</t>
    <phoneticPr fontId="1" type="noConversion"/>
  </si>
  <si>
    <t>2026-03-25表征2 1000级的洁净室(Particles/m 3)</t>
    <phoneticPr fontId="1" type="noConversion"/>
  </si>
  <si>
    <t>2026-03-25干法刻蚀1000级的洁净室(Particles/m 3)</t>
    <phoneticPr fontId="1" type="noConversion"/>
  </si>
  <si>
    <t>2026-03-25划片减薄1000级的洁净室(Particles/m 3)</t>
    <phoneticPr fontId="1" type="noConversion"/>
  </si>
  <si>
    <t>2026-03-25湿法刻蚀1000级的洁净室(Particles/m 3)</t>
    <phoneticPr fontId="1" type="noConversion"/>
  </si>
  <si>
    <t>2026-03-25样品存放1000级的洁净室(Particles/m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</si>
</sst>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2026-03-25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71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177</c:v>
                </c:pt>
                <c:pt idx="5">
                  <c:v>3530</c:v>
                </c:pt>
                <c:pt idx="6" formatCode="0_ ">
                  <c:v>353</c:v>
                </c:pt>
                <c:pt idx="7">
                  <c:v>3530</c:v>
                </c:pt>
                <c:pt idx="8">
                  <c:v>953</c:v>
                </c:pt>
                <c:pt idx="9">
                  <c:v>3530</c:v>
                </c:pt>
                <c:pt idx="10">
                  <c:v>1059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2026-03-25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1059</c:v>
                </c:pt>
                <c:pt idx="1">
                  <c:v>35300</c:v>
                </c:pt>
                <c:pt idx="2" formatCode="0_ ">
                  <c:v>177</c:v>
                </c:pt>
                <c:pt idx="3">
                  <c:v>35300</c:v>
                </c:pt>
                <c:pt idx="4" formatCode="0_ ">
                  <c:v>2118</c:v>
                </c:pt>
                <c:pt idx="5">
                  <c:v>35300</c:v>
                </c:pt>
                <c:pt idx="6" formatCode="0_ ">
                  <c:v>3177</c:v>
                </c:pt>
                <c:pt idx="7">
                  <c:v>35300</c:v>
                </c:pt>
                <c:pt idx="8">
                  <c:v>706</c:v>
                </c:pt>
                <c:pt idx="9">
                  <c:v>35300</c:v>
                </c:pt>
                <c:pt idx="10">
                  <c:v>353</c:v>
                </c:pt>
                <c:pt idx="11">
                  <c:v>35300</c:v>
                </c:pt>
                <c:pt idx="12">
                  <c:v>424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4" workbookViewId="0">
      <selection activeCell="P21" sqref="P21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71</v>
      </c>
      <c r="B5">
        <v>3530</v>
      </c>
      <c r="C5" s="1">
        <v>35</v>
      </c>
      <c r="D5">
        <v>3530</v>
      </c>
      <c r="E5" s="1">
        <v>177</v>
      </c>
      <c r="F5">
        <v>3530</v>
      </c>
      <c r="G5" s="1">
        <v>353</v>
      </c>
      <c r="H5">
        <v>3530</v>
      </c>
      <c r="I5">
        <v>953</v>
      </c>
      <c r="J5">
        <v>3530</v>
      </c>
      <c r="K5">
        <v>1059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1059</v>
      </c>
      <c r="B10">
        <v>35300</v>
      </c>
      <c r="C10" s="1">
        <v>177</v>
      </c>
      <c r="D10">
        <v>35300</v>
      </c>
      <c r="E10" s="1">
        <v>2118</v>
      </c>
      <c r="F10">
        <v>35300</v>
      </c>
      <c r="G10" s="1">
        <v>3177</v>
      </c>
      <c r="H10">
        <v>35300</v>
      </c>
      <c r="I10">
        <v>706</v>
      </c>
      <c r="J10">
        <v>35300</v>
      </c>
      <c r="K10">
        <v>353</v>
      </c>
      <c r="L10">
        <v>35300</v>
      </c>
      <c r="M10">
        <v>424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45*35.3</f>
        <v>1588.4999999999998</v>
      </c>
      <c r="B4">
        <v>100000</v>
      </c>
      <c r="C4" s="1">
        <f>23*35.3</f>
        <v>811.9</v>
      </c>
      <c r="D4">
        <v>26500</v>
      </c>
      <c r="E4" s="1">
        <f>9*35.3</f>
        <v>317.7</v>
      </c>
      <c r="F4">
        <v>10600</v>
      </c>
      <c r="G4" s="1">
        <f>2*35.3</f>
        <v>70.599999999999994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5*35.3</f>
        <v>176.5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410*35.3</f>
        <v>14472.999999999998</v>
      </c>
      <c r="B4">
        <v>100000</v>
      </c>
      <c r="C4" s="1">
        <f>77*35.3</f>
        <v>2718.1</v>
      </c>
      <c r="D4">
        <v>26500</v>
      </c>
      <c r="E4" s="1">
        <f>50*35.3</f>
        <v>1764.9999999999998</v>
      </c>
      <c r="F4">
        <v>10600</v>
      </c>
      <c r="G4" s="1">
        <f>27*35.3</f>
        <v>953.09999999999991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318*35.3</f>
        <v>11225.4</v>
      </c>
      <c r="B4">
        <v>100000</v>
      </c>
      <c r="C4" s="1">
        <f>150*35.3</f>
        <v>5295</v>
      </c>
      <c r="D4">
        <v>26500</v>
      </c>
      <c r="E4" s="1">
        <f>110*35.3</f>
        <v>3882.9999999999995</v>
      </c>
      <c r="F4">
        <v>10600</v>
      </c>
      <c r="G4" s="1">
        <f>30*35.3</f>
        <v>1059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340*35.3</f>
        <v>12001.999999999998</v>
      </c>
      <c r="B4">
        <v>1000000</v>
      </c>
      <c r="C4" s="1">
        <f>150*35.3</f>
        <v>5295</v>
      </c>
      <c r="D4">
        <v>265000</v>
      </c>
      <c r="E4" s="1">
        <f>60*35.3</f>
        <v>2118</v>
      </c>
      <c r="F4">
        <v>106000</v>
      </c>
      <c r="G4" s="1">
        <f>30*35.3</f>
        <v>1059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1000000</v>
      </c>
      <c r="C4" s="1">
        <f>51*35.3</f>
        <v>1800.3</v>
      </c>
      <c r="D4">
        <v>265000</v>
      </c>
      <c r="E4" s="1">
        <f>35*35.3</f>
        <v>1235.5</v>
      </c>
      <c r="F4">
        <v>106000</v>
      </c>
      <c r="G4" s="1">
        <f>5*35.3</f>
        <v>176.5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G17" sqref="G17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670*35.3</f>
        <v>23650.999999999996</v>
      </c>
      <c r="B4">
        <v>1000000</v>
      </c>
      <c r="C4" s="1">
        <f>80*35.3</f>
        <v>2824</v>
      </c>
      <c r="D4">
        <v>265000</v>
      </c>
      <c r="E4" s="1">
        <f>70*35.3</f>
        <v>2471</v>
      </c>
      <c r="F4">
        <v>106000</v>
      </c>
      <c r="G4" s="1">
        <f>60*35.3</f>
        <v>2118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201*35.3</f>
        <v>7095.2999999999993</v>
      </c>
      <c r="B4">
        <v>1000000</v>
      </c>
      <c r="C4" s="1">
        <f>82*35.3</f>
        <v>2894.6</v>
      </c>
      <c r="D4">
        <v>265000</v>
      </c>
      <c r="E4" s="1">
        <f>200*35.3</f>
        <v>7059.9999999999991</v>
      </c>
      <c r="F4">
        <v>106000</v>
      </c>
      <c r="G4" s="1">
        <f>90*35.3</f>
        <v>3176.9999999999995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1000000</v>
      </c>
      <c r="C4" s="1">
        <f>50*35.3</f>
        <v>1764.9999999999998</v>
      </c>
      <c r="D4">
        <v>265000</v>
      </c>
      <c r="E4" s="1">
        <f>40*35.3</f>
        <v>1412</v>
      </c>
      <c r="F4">
        <v>106000</v>
      </c>
      <c r="G4" s="1">
        <f>20*35.3</f>
        <v>706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1000000</v>
      </c>
      <c r="C4" s="1">
        <f>10*35.3</f>
        <v>353</v>
      </c>
      <c r="D4">
        <v>265000</v>
      </c>
      <c r="E4" s="1">
        <f>10*35.3</f>
        <v>353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4" sqref="I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1000000</v>
      </c>
      <c r="C4" s="1">
        <f>60*35.3</f>
        <v>2118</v>
      </c>
      <c r="D4">
        <v>265000</v>
      </c>
      <c r="E4" s="1">
        <f>30*35.3</f>
        <v>1059</v>
      </c>
      <c r="F4">
        <v>106000</v>
      </c>
      <c r="G4" s="1">
        <f>12*35.3</f>
        <v>423.59999999999997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2026-03-25T03:16:32Z</dcterms:modified>
</cp:coreProperties>
</file>