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2EA95F3C-8637-4961-85C5-008D6DC8EA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E4" i="4"/>
  <c r="C4" i="4"/>
  <c r="A4" i="4"/>
  <c r="G4" i="11"/>
  <c r="E4" i="11"/>
  <c r="C4" i="11"/>
  <c r="A4" i="11"/>
  <c r="E4" i="9"/>
  <c r="C4" i="9"/>
  <c r="A4" i="9"/>
  <c r="G4" i="10"/>
  <c r="E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G4" i="9"/>
  <c r="G4" i="4"/>
  <c r="C4" i="10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<sst xmlns="http://schemas.openxmlformats.org/spreadsheetml/2006/main" count="282" uniqueCount="40">
  <si>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</si>
  <si>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</si>
  <si>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</si>
  <si>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</si>
  <si>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</si>
  <si>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</si>
  <si>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</si>
  <si>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</si>
  <si>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</si>
  <si>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</si>
  <si>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</si>
  <si>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</si>
  <si>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</si>
  <si>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</si>
  <si>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</si>
  <si>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</si>
  <si>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</si>
  <si>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</si>
  <si>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</si>
  <si>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</si>
  <si>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</si>
  <si>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</si>
  <si>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</si>
  <si>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</si>
  <si>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</si>
  <si>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</si>
  <si>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2025-12-17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</si>
  <si>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2025-12-17电子束100级的洁净室(Particles/m 3)</t>
    <phoneticPr fontId="1" type="noConversion"/>
  </si>
  <si>
    <t>2025-12-17光刻显影100级的洁净室(Particles/m 3)</t>
    <phoneticPr fontId="1" type="noConversion"/>
  </si>
  <si>
    <t>2025-12-17光刻区100级的洁净室(Particles/m 3)</t>
    <phoneticPr fontId="1" type="noConversion"/>
  </si>
  <si>
    <t>2025-12-17基片清洗100级的洁净室(Particles/m 3)</t>
    <phoneticPr fontId="1" type="noConversion"/>
  </si>
  <si>
    <t>2025-12-17热工艺区100级的洁净室(Particles/m 3)</t>
    <phoneticPr fontId="1" type="noConversion"/>
  </si>
  <si>
    <t>2025-12-17原子层沉积100级的洁净室(Particles/m 3)</t>
    <phoneticPr fontId="1" type="noConversion"/>
  </si>
  <si>
    <t>2025-12-17物理沉积1000级的洁净室(Particles/m 3)</t>
    <phoneticPr fontId="1" type="noConversion"/>
  </si>
  <si>
    <t>2025-12-17表征1 1000级的洁净室(Particles/m 3)</t>
    <phoneticPr fontId="1" type="noConversion"/>
  </si>
  <si>
    <t>2025-12-17表征2 1000级的洁净室(Particles/m 3)</t>
    <phoneticPr fontId="1" type="noConversion"/>
  </si>
  <si>
    <t>2025-12-17干法刻蚀1000级的洁净室(Particles/m 3)</t>
    <phoneticPr fontId="1" type="noConversion"/>
  </si>
  <si>
    <t>2025-12-17划片减薄1000级的洁净室(Particles/m 3)</t>
    <phoneticPr fontId="1" type="noConversion"/>
  </si>
  <si>
    <t>2025-12-17湿法刻蚀1000级的洁净室(Particles/m 3)</t>
    <phoneticPr fontId="1" type="noConversion"/>
  </si>
  <si>
    <t>2025-12-17样品存放1000级的洁净室(Particles/m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</si>
</sst>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2025-12-17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353</c:v>
                </c:pt>
                <c:pt idx="3">
                  <c:v>3530</c:v>
                </c:pt>
                <c:pt idx="4" formatCode="0_ ">
                  <c:v>353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35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2025-12-17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35300</c:v>
                </c:pt>
                <c:pt idx="2" formatCode="0_ ">
                  <c:v>706</c:v>
                </c:pt>
                <c:pt idx="3">
                  <c:v>35300</c:v>
                </c:pt>
                <c:pt idx="4" formatCode="0_ ">
                  <c:v>706</c:v>
                </c:pt>
                <c:pt idx="5">
                  <c:v>35300</c:v>
                </c:pt>
                <c:pt idx="6" formatCode="0_ ">
                  <c:v>1412</c:v>
                </c:pt>
                <c:pt idx="7">
                  <c:v>35300</c:v>
                </c:pt>
                <c:pt idx="8">
                  <c:v>2118</c:v>
                </c:pt>
                <c:pt idx="9">
                  <c:v>35300</c:v>
                </c:pt>
                <c:pt idx="10">
                  <c:v>2824</c:v>
                </c:pt>
                <c:pt idx="11">
                  <c:v>35300</c:v>
                </c:pt>
                <c:pt idx="12">
                  <c:v>600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T14" sqref="T14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353</v>
      </c>
      <c r="D5">
        <v>3530</v>
      </c>
      <c r="E5" s="1">
        <v>353</v>
      </c>
      <c r="F5">
        <v>3530</v>
      </c>
      <c r="G5" s="1">
        <v>35</v>
      </c>
      <c r="H5">
        <v>3530</v>
      </c>
      <c r="I5">
        <v>35</v>
      </c>
      <c r="J5">
        <v>3530</v>
      </c>
      <c r="K5">
        <v>353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35</v>
      </c>
      <c r="B10">
        <v>35300</v>
      </c>
      <c r="C10" s="1">
        <v>706</v>
      </c>
      <c r="D10">
        <v>35300</v>
      </c>
      <c r="E10" s="1">
        <v>706</v>
      </c>
      <c r="F10">
        <v>35300</v>
      </c>
      <c r="G10" s="1">
        <v>1412</v>
      </c>
      <c r="H10">
        <v>35300</v>
      </c>
      <c r="I10">
        <v>2118</v>
      </c>
      <c r="J10">
        <v>35300</v>
      </c>
      <c r="K10">
        <v>2824</v>
      </c>
      <c r="L10">
        <v>35300</v>
      </c>
      <c r="M10">
        <v>600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</v>
      </c>
      <c r="C4" s="1">
        <f>90*35.3</f>
        <v>3176.9999999999995</v>
      </c>
      <c r="D4">
        <v>26500</v>
      </c>
      <c r="E4" s="1">
        <f>30*35.3</f>
        <v>1059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180*35.3</f>
        <v>6353.9999999999991</v>
      </c>
      <c r="B4">
        <v>100000</v>
      </c>
      <c r="C4" s="1">
        <f>130*35.3</f>
        <v>4589</v>
      </c>
      <c r="D4">
        <v>26500</v>
      </c>
      <c r="E4" s="1">
        <f>50*35.3</f>
        <v>1764.9999999999998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H24" sqref="H2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270*35.3</f>
        <v>9531</v>
      </c>
      <c r="B4">
        <v>100000</v>
      </c>
      <c r="C4" s="1">
        <f>120*35.3</f>
        <v>4236</v>
      </c>
      <c r="D4">
        <v>26500</v>
      </c>
      <c r="E4" s="1">
        <f>60*35.3</f>
        <v>2118</v>
      </c>
      <c r="F4">
        <v>10600</v>
      </c>
      <c r="G4" s="1">
        <f>10*35.3</f>
        <v>353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</v>
      </c>
      <c r="C4" s="1">
        <f>40*35.3</f>
        <v>1412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F10" sqref="F10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9" sqref="I9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1000000</v>
      </c>
      <c r="C4" s="1">
        <f>1*35.3</f>
        <v>35.299999999999997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1000000</v>
      </c>
      <c r="C4" s="1">
        <f>70*35.3</f>
        <v>2471</v>
      </c>
      <c r="D4">
        <v>265000</v>
      </c>
      <c r="E4" s="1">
        <f>40*35.3</f>
        <v>1412</v>
      </c>
      <c r="F4">
        <v>106000</v>
      </c>
      <c r="G4" s="1">
        <f>20*35.3</f>
        <v>706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11" sqref="I11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250*35.3</f>
        <v>8825</v>
      </c>
      <c r="B4">
        <v>1000000</v>
      </c>
      <c r="C4" s="1">
        <f>40*35.3</f>
        <v>1412</v>
      </c>
      <c r="D4">
        <v>265000</v>
      </c>
      <c r="E4" s="1">
        <f>40*35.3</f>
        <v>1412</v>
      </c>
      <c r="F4">
        <v>106000</v>
      </c>
      <c r="G4" s="1">
        <f>20*35.3</f>
        <v>706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12" sqref="I12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200*35.3</f>
        <v>7059.9999999999991</v>
      </c>
      <c r="B4">
        <v>1000000</v>
      </c>
      <c r="C4" s="1">
        <f>50*35.3</f>
        <v>1764.9999999999998</v>
      </c>
      <c r="D4">
        <v>265000</v>
      </c>
      <c r="E4" s="1">
        <f>40*35.3</f>
        <v>1412</v>
      </c>
      <c r="F4">
        <v>106000</v>
      </c>
      <c r="G4" s="1">
        <f>40*35.3</f>
        <v>1412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400*35.3</f>
        <v>14119.999999999998</v>
      </c>
      <c r="B4">
        <v>1000000</v>
      </c>
      <c r="C4" s="1">
        <f>140*35.3</f>
        <v>4942</v>
      </c>
      <c r="D4">
        <v>265000</v>
      </c>
      <c r="E4" s="1">
        <f>80*35.3</f>
        <v>2824</v>
      </c>
      <c r="F4">
        <v>106000</v>
      </c>
      <c r="G4" s="1">
        <f>60*35.3</f>
        <v>2118</v>
      </c>
      <c r="H4">
        <v>35300</v>
      </c>
      <c r="I4">
        <v>20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J17" sqref="J17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550*35.3</f>
        <v>19415</v>
      </c>
      <c r="B4">
        <v>1000000</v>
      </c>
      <c r="C4" s="1">
        <f>140*35.3</f>
        <v>4942</v>
      </c>
      <c r="D4">
        <v>265000</v>
      </c>
      <c r="E4" s="1">
        <f>120*35.3</f>
        <v>4236</v>
      </c>
      <c r="F4">
        <v>106000</v>
      </c>
      <c r="G4" s="1">
        <f>80*35.3</f>
        <v>2824</v>
      </c>
      <c r="H4">
        <v>35300</v>
      </c>
      <c r="I4">
        <v>12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J16" sqref="J16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540*35.3</f>
        <v>19062</v>
      </c>
      <c r="B4">
        <v>1000000</v>
      </c>
      <c r="C4" s="1">
        <f>210*35.3</f>
        <v>7412.9999999999991</v>
      </c>
      <c r="D4">
        <v>265000</v>
      </c>
      <c r="E4" s="1">
        <f>130*35.3</f>
        <v>4589</v>
      </c>
      <c r="F4">
        <v>106000</v>
      </c>
      <c r="G4" s="1">
        <f>17*35.3</f>
        <v>600.09999999999991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2025-12-17T02:04:27Z</dcterms:modified>
</cp:coreProperties>
</file>