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7622F2E7-0779-4FCA-BD56-EE3853B4BC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<sst xmlns="http://schemas.openxmlformats.org/spreadsheetml/2006/main" count="282" uniqueCount="40">
  <si>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</si>
  <si>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</si>
  <si>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</si>
  <si>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</si>
  <si>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</si>
  <si>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</si>
  <si>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</si>
  <si>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</si>
  <si>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</si>
  <si>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</si>
  <si>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</si>
  <si>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</si>
  <si>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</si>
  <si>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</si>
  <si>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</si>
  <si>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</si>
  <si>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</si>
  <si>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</si>
  <si>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</si>
  <si>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</si>
  <si>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</si>
  <si>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</si>
  <si>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</si>
  <si>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</si>
  <si>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</si>
  <si>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</si>
  <si>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2023-06-28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</si>
  <si>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2023-06-28电子束100级的洁净室(Particles/m 3)</t>
    <phoneticPr fontId="1" type="noConversion"/>
  </si>
  <si>
    <t>2023-06-28光刻显影100级的洁净室(Particles/m 3)</t>
    <phoneticPr fontId="1" type="noConversion"/>
  </si>
  <si>
    <t>2023-06-28光刻区100级的洁净室(Particles/m 3)</t>
    <phoneticPr fontId="1" type="noConversion"/>
  </si>
  <si>
    <t>2023-06-28基片清洗100级的洁净室(Particles/m 3)</t>
    <phoneticPr fontId="1" type="noConversion"/>
  </si>
  <si>
    <t>2023-06-28热工艺区100级的洁净室(Particles/m 3)</t>
    <phoneticPr fontId="1" type="noConversion"/>
  </si>
  <si>
    <t>2023-06-28原子层沉积100级的洁净室(Particles/m 3)</t>
    <phoneticPr fontId="1" type="noConversion"/>
  </si>
  <si>
    <t>2023-06-28物理沉积1000级的洁净室(Particles/m 3)</t>
    <phoneticPr fontId="1" type="noConversion"/>
  </si>
  <si>
    <t>2023-06-28表征1 1000级的洁净室(Particles/m 3)</t>
    <phoneticPr fontId="1" type="noConversion"/>
  </si>
  <si>
    <t>2023-06-28表征2 1000级的洁净室(Particles/m 3)</t>
    <phoneticPr fontId="1" type="noConversion"/>
  </si>
  <si>
    <t>2023-06-28干法刻蚀1000级的洁净室(Particles/m 3)</t>
    <phoneticPr fontId="1" type="noConversion"/>
  </si>
  <si>
    <t>2023-06-28划片减薄1000级的洁净室(Particles/m 3)</t>
    <phoneticPr fontId="1" type="noConversion"/>
  </si>
  <si>
    <t>2023-06-28湿法刻蚀1000级的洁净室(Particles/m 3)</t>
    <phoneticPr fontId="1" type="noConversion"/>
  </si>
  <si>
    <t>2023-06-28样品存放1000级的洁净室(Particles/m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</si>
</sst>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2023-06-28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247</c:v>
                </c:pt>
                <c:pt idx="1">
                  <c:v>3530</c:v>
                </c:pt>
                <c:pt idx="2" formatCode="0_ ">
                  <c:v>177</c:v>
                </c:pt>
                <c:pt idx="3">
                  <c:v>3530</c:v>
                </c:pt>
                <c:pt idx="4" formatCode="0_ ">
                  <c:v>424</c:v>
                </c:pt>
                <c:pt idx="5">
                  <c:v>3530</c:v>
                </c:pt>
                <c:pt idx="6" formatCode="0_ ">
                  <c:v>247</c:v>
                </c:pt>
                <c:pt idx="7">
                  <c:v>3530</c:v>
                </c:pt>
                <c:pt idx="8">
                  <c:v>565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71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2023-06-28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1236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706</c:v>
                </c:pt>
                <c:pt idx="5">
                  <c:v>35300</c:v>
                </c:pt>
                <c:pt idx="6" formatCode="0_ ">
                  <c:v>212</c:v>
                </c:pt>
                <c:pt idx="7">
                  <c:v>35300</c:v>
                </c:pt>
                <c:pt idx="8">
                  <c:v>2295</c:v>
                </c:pt>
                <c:pt idx="9">
                  <c:v>35300</c:v>
                </c:pt>
                <c:pt idx="10">
                  <c:v>353</c:v>
                </c:pt>
                <c:pt idx="11">
                  <c:v>35300</c:v>
                </c:pt>
                <c:pt idx="12">
                  <c:v>318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3" sqref="Q13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247</v>
      </c>
      <c r="B5">
        <v>3530</v>
      </c>
      <c r="C5" s="1">
        <v>177</v>
      </c>
      <c r="D5">
        <v>3530</v>
      </c>
      <c r="E5" s="1">
        <v>424</v>
      </c>
      <c r="F5">
        <v>3530</v>
      </c>
      <c r="G5" s="1">
        <v>247</v>
      </c>
      <c r="H5">
        <v>3530</v>
      </c>
      <c r="I5">
        <v>565</v>
      </c>
      <c r="J5">
        <v>3530</v>
      </c>
      <c r="K5">
        <v>35</v>
      </c>
      <c r="L5">
        <v>3530</v>
      </c>
      <c r="M5">
        <v>71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1236</v>
      </c>
      <c r="B10">
        <v>35300</v>
      </c>
      <c r="C10" s="1">
        <v>35</v>
      </c>
      <c r="D10">
        <v>35300</v>
      </c>
      <c r="E10" s="1">
        <v>706</v>
      </c>
      <c r="F10">
        <v>35300</v>
      </c>
      <c r="G10" s="1">
        <v>212</v>
      </c>
      <c r="H10">
        <v>35300</v>
      </c>
      <c r="I10">
        <v>2295</v>
      </c>
      <c r="J10">
        <v>35300</v>
      </c>
      <c r="K10">
        <v>353</v>
      </c>
      <c r="L10">
        <v>35300</v>
      </c>
      <c r="M10">
        <v>318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26762*35.3</f>
        <v>944698.6</v>
      </c>
      <c r="B4">
        <v>100000</v>
      </c>
      <c r="C4" s="1">
        <f>92*35.3</f>
        <v>3247.6</v>
      </c>
      <c r="D4">
        <v>26500</v>
      </c>
      <c r="E4" s="1">
        <f>28*35.3</f>
        <v>988.39999999999986</v>
      </c>
      <c r="F4">
        <v>10600</v>
      </c>
      <c r="G4" s="1">
        <f>7*35.3</f>
        <v>247.09999999999997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31576*35.3</f>
        <v>1114632.7999999998</v>
      </c>
      <c r="B4">
        <v>100000</v>
      </c>
      <c r="C4" s="1">
        <f>16*35.3</f>
        <v>564.79999999999995</v>
      </c>
      <c r="D4">
        <v>26500</v>
      </c>
      <c r="E4" s="1">
        <f>12*35.3</f>
        <v>423.59999999999997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29885*35.3</f>
        <v>1054940.5</v>
      </c>
      <c r="B4">
        <v>100000</v>
      </c>
      <c r="C4" s="1">
        <f>40*35.3</f>
        <v>1412</v>
      </c>
      <c r="D4">
        <v>26500</v>
      </c>
      <c r="E4" s="1">
        <f>21*35.3</f>
        <v>741.3</v>
      </c>
      <c r="F4">
        <v>10600</v>
      </c>
      <c r="G4" s="1">
        <f>12*35.3</f>
        <v>423.59999999999997</v>
      </c>
      <c r="H4">
        <v>3530</v>
      </c>
      <c r="I4">
        <v>7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29027*35.3</f>
        <v>1024653.0999999999</v>
      </c>
      <c r="B4">
        <v>100000</v>
      </c>
      <c r="C4" s="1">
        <f>19*35.3</f>
        <v>670.69999999999993</v>
      </c>
      <c r="D4">
        <v>26500</v>
      </c>
      <c r="E4" s="1">
        <f>15*35.3</f>
        <v>529.5</v>
      </c>
      <c r="F4">
        <v>10600</v>
      </c>
      <c r="G4" s="1">
        <f>7*35.3</f>
        <v>247.09999999999997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32424*35.3</f>
        <v>1144567.2</v>
      </c>
      <c r="B4">
        <v>100000</v>
      </c>
      <c r="C4" s="1">
        <f>55*35.3</f>
        <v>1941.4999999999998</v>
      </c>
      <c r="D4">
        <v>26500</v>
      </c>
      <c r="E4" s="1">
        <f>34*35.3</f>
        <v>1200.1999999999998</v>
      </c>
      <c r="F4">
        <v>10600</v>
      </c>
      <c r="G4" s="1">
        <f>16*35.3</f>
        <v>564.79999999999995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35538*35.3</f>
        <v>1254491.3999999999</v>
      </c>
      <c r="B4">
        <v>100000</v>
      </c>
      <c r="C4" s="1">
        <f>3*35.3</f>
        <v>105.89999999999999</v>
      </c>
      <c r="D4">
        <v>26500</v>
      </c>
      <c r="E4" s="1">
        <f>2*35.3</f>
        <v>70.599999999999994</v>
      </c>
      <c r="F4">
        <v>10600</v>
      </c>
      <c r="G4" s="1">
        <f>1*35.3</f>
        <v>35.299999999999997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38001*35.3</f>
        <v>1341435.2999999998</v>
      </c>
      <c r="B4">
        <v>100000</v>
      </c>
      <c r="C4" s="1">
        <f>17*35.3</f>
        <v>600.09999999999991</v>
      </c>
      <c r="D4">
        <v>26500</v>
      </c>
      <c r="E4" s="1">
        <f>8*35.3</f>
        <v>282.39999999999998</v>
      </c>
      <c r="F4">
        <v>10600</v>
      </c>
      <c r="G4" s="1">
        <f>2*35.3</f>
        <v>70.599999999999994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39318*35.3</f>
        <v>1387925.4</v>
      </c>
      <c r="B4">
        <v>1000000</v>
      </c>
      <c r="C4" s="1">
        <f>82*35.3</f>
        <v>2894.6</v>
      </c>
      <c r="D4">
        <v>265000</v>
      </c>
      <c r="E4" s="1">
        <f>53*35.3</f>
        <v>1870.8999999999999</v>
      </c>
      <c r="F4">
        <v>106000</v>
      </c>
      <c r="G4" s="1">
        <f>35*35.3</f>
        <v>1235.5</v>
      </c>
      <c r="H4">
        <v>35300</v>
      </c>
      <c r="I4" s="1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39427*35.3</f>
        <v>1391773.0999999999</v>
      </c>
      <c r="B4">
        <v>1000000</v>
      </c>
      <c r="C4" s="1">
        <f>6*35.3</f>
        <v>211.79999999999998</v>
      </c>
      <c r="D4">
        <v>265000</v>
      </c>
      <c r="E4" s="1">
        <f>4*35.3</f>
        <v>141.19999999999999</v>
      </c>
      <c r="F4">
        <v>106000</v>
      </c>
      <c r="G4" s="1">
        <f>1*35.3</f>
        <v>35.299999999999997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40549*35.3</f>
        <v>1431379.7</v>
      </c>
      <c r="B4">
        <v>1000000</v>
      </c>
      <c r="C4" s="1">
        <f>43*35.3</f>
        <v>1517.8999999999999</v>
      </c>
      <c r="D4">
        <v>265000</v>
      </c>
      <c r="E4" s="1">
        <f>25*35.3</f>
        <v>882.49999999999989</v>
      </c>
      <c r="F4">
        <v>106000</v>
      </c>
      <c r="G4" s="1">
        <f>20*35.3</f>
        <v>706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41618*35.3</f>
        <v>1469115.4</v>
      </c>
      <c r="B4">
        <v>1000000</v>
      </c>
      <c r="C4" s="1">
        <f>16*35.3</f>
        <v>564.79999999999995</v>
      </c>
      <c r="D4">
        <v>265000</v>
      </c>
      <c r="E4" s="1">
        <f>10*35.3</f>
        <v>353</v>
      </c>
      <c r="F4">
        <v>106000</v>
      </c>
      <c r="G4" s="1">
        <f>6*35.3</f>
        <v>211.79999999999998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42463*35.3</f>
        <v>1498943.9</v>
      </c>
      <c r="B4">
        <v>1000000</v>
      </c>
      <c r="C4" s="1">
        <f>129*35.3</f>
        <v>4553.7</v>
      </c>
      <c r="D4">
        <v>265000</v>
      </c>
      <c r="E4" s="1">
        <f>85*35.3</f>
        <v>3000.4999999999995</v>
      </c>
      <c r="F4">
        <v>106000</v>
      </c>
      <c r="G4" s="1">
        <f>65*35.3</f>
        <v>2294.5</v>
      </c>
      <c r="H4">
        <v>35300</v>
      </c>
      <c r="I4">
        <v>24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42759*35.3</f>
        <v>1509392.7</v>
      </c>
      <c r="B4">
        <v>1000000</v>
      </c>
      <c r="C4" s="1">
        <f>483*35.3</f>
        <v>17049.899999999998</v>
      </c>
      <c r="D4">
        <v>265000</v>
      </c>
      <c r="E4" s="1">
        <f>185*35.3</f>
        <v>6530.4999999999991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M6" sqref="M6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25784*35.3</f>
        <v>910175.2</v>
      </c>
      <c r="B4">
        <v>1000000</v>
      </c>
      <c r="C4" s="1">
        <f>121*35.3</f>
        <v>4271.2999999999993</v>
      </c>
      <c r="D4">
        <v>265000</v>
      </c>
      <c r="E4" s="1">
        <f>68*35.3</f>
        <v>2400.3999999999996</v>
      </c>
      <c r="F4">
        <v>106000</v>
      </c>
      <c r="G4" s="1">
        <f>9*35.3</f>
        <v>317.7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2023-06-28T09:15:52Z</dcterms:modified>
</cp:coreProperties>
</file>