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CCA85643-8CDE-410D-B0D0-4721B1EA8C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E4" i="5"/>
  <c r="C4" i="5"/>
  <c r="A4" i="5"/>
  <c r="G4" i="11"/>
  <c r="G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<sst xmlns="http://schemas.openxmlformats.org/spreadsheetml/2006/main" count="282" uniqueCount="40">
  <si>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</si>
  <si>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</si>
  <si>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</si>
  <si>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</si>
  <si>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</si>
  <si>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</si>
  <si>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</si>
  <si>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</si>
  <si>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</si>
  <si>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</si>
  <si>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</si>
  <si>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</si>
  <si>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</si>
  <si>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</si>
  <si>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</si>
  <si>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</si>
  <si>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</si>
  <si>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</si>
  <si>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</si>
  <si>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</si>
  <si>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</si>
  <si>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</si>
  <si>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</si>
  <si>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</si>
  <si>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</si>
  <si>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</si>
  <si>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2025-12-24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</si>
  <si>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2025-12-24电子束100级的洁净室(Particles/m 3)</t>
    <phoneticPr fontId="1" type="noConversion"/>
  </si>
  <si>
    <t>2025-12-24光刻显影100级的洁净室(Particles/m 3)</t>
    <phoneticPr fontId="1" type="noConversion"/>
  </si>
  <si>
    <t>2025-12-24光刻区100级的洁净室(Particles/m 3)</t>
    <phoneticPr fontId="1" type="noConversion"/>
  </si>
  <si>
    <t>2025-12-24基片清洗100级的洁净室(Particles/m 3)</t>
    <phoneticPr fontId="1" type="noConversion"/>
  </si>
  <si>
    <t>2025-12-24热工艺区100级的洁净室(Particles/m 3)</t>
    <phoneticPr fontId="1" type="noConversion"/>
  </si>
  <si>
    <t>2025-12-24原子层沉积100级的洁净室(Particles/m 3)</t>
    <phoneticPr fontId="1" type="noConversion"/>
  </si>
  <si>
    <t>2025-12-24物理沉积1000级的洁净室(Particles/m 3)</t>
    <phoneticPr fontId="1" type="noConversion"/>
  </si>
  <si>
    <t>2025-12-24表征1 1000级的洁净室(Particles/m 3)</t>
    <phoneticPr fontId="1" type="noConversion"/>
  </si>
  <si>
    <t>2025-12-24表征2 1000级的洁净室(Particles/m 3)</t>
    <phoneticPr fontId="1" type="noConversion"/>
  </si>
  <si>
    <t>2025-12-24干法刻蚀1000级的洁净室(Particles/m 3)</t>
    <phoneticPr fontId="1" type="noConversion"/>
  </si>
  <si>
    <t>2025-12-24划片减薄1000级的洁净室(Particles/m 3)</t>
    <phoneticPr fontId="1" type="noConversion"/>
  </si>
  <si>
    <t>2025-12-24湿法刻蚀1000级的洁净室(Particles/m 3)</t>
    <phoneticPr fontId="1" type="noConversion"/>
  </si>
  <si>
    <t>2025-12-24样品存放1000级的洁净室(Particles/m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</si>
</sst>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2025-12-24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706</c:v>
                </c:pt>
                <c:pt idx="5">
                  <c:v>3530</c:v>
                </c:pt>
                <c:pt idx="6" formatCode="0_ ">
                  <c:v>353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706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2025-12-24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1059</c:v>
                </c:pt>
                <c:pt idx="1">
                  <c:v>35300</c:v>
                </c:pt>
                <c:pt idx="2" formatCode="0_ ">
                  <c:v>388</c:v>
                </c:pt>
                <c:pt idx="3">
                  <c:v>35300</c:v>
                </c:pt>
                <c:pt idx="4" formatCode="0_ ">
                  <c:v>706</c:v>
                </c:pt>
                <c:pt idx="5">
                  <c:v>35300</c:v>
                </c:pt>
                <c:pt idx="6" formatCode="0_ ">
                  <c:v>282</c:v>
                </c:pt>
                <c:pt idx="7">
                  <c:v>35300</c:v>
                </c:pt>
                <c:pt idx="8">
                  <c:v>2824</c:v>
                </c:pt>
                <c:pt idx="9">
                  <c:v>35300</c:v>
                </c:pt>
                <c:pt idx="10">
                  <c:v>1059</c:v>
                </c:pt>
                <c:pt idx="11">
                  <c:v>35300</c:v>
                </c:pt>
                <c:pt idx="12">
                  <c:v>530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21" sqref="R21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706</v>
      </c>
      <c r="F5">
        <v>3530</v>
      </c>
      <c r="G5" s="1">
        <v>353</v>
      </c>
      <c r="H5">
        <v>3530</v>
      </c>
      <c r="I5">
        <v>353</v>
      </c>
      <c r="J5">
        <v>3530</v>
      </c>
      <c r="K5">
        <v>706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1059</v>
      </c>
      <c r="B10">
        <v>35300</v>
      </c>
      <c r="C10" s="1">
        <v>388</v>
      </c>
      <c r="D10">
        <v>35300</v>
      </c>
      <c r="E10" s="1">
        <v>706</v>
      </c>
      <c r="F10">
        <v>35300</v>
      </c>
      <c r="G10" s="1">
        <v>282</v>
      </c>
      <c r="H10">
        <v>35300</v>
      </c>
      <c r="I10">
        <v>2824</v>
      </c>
      <c r="J10">
        <v>35300</v>
      </c>
      <c r="K10">
        <v>1059</v>
      </c>
      <c r="L10">
        <v>35300</v>
      </c>
      <c r="M10">
        <v>530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F26" sqref="F26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7" sqref="G7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</v>
      </c>
      <c r="C4" s="1">
        <f>30*35.3</f>
        <v>1059</v>
      </c>
      <c r="D4">
        <v>26500</v>
      </c>
      <c r="E4" s="1">
        <f>20*35.3</f>
        <v>706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20*35.3</f>
        <v>706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H17" sqref="H17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</v>
      </c>
      <c r="C4" s="1">
        <f>20*35.3</f>
        <v>706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8" sqref="I8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150*35.3</f>
        <v>5295</v>
      </c>
      <c r="B4">
        <v>100000</v>
      </c>
      <c r="C4" s="1">
        <f>30*35.3</f>
        <v>1059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150*35.3</f>
        <v>5295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20*35.3</f>
        <v>706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</v>
      </c>
      <c r="C4" s="1">
        <f>10*35.3</f>
        <v>353</v>
      </c>
      <c r="D4">
        <v>26500</v>
      </c>
      <c r="E4" s="1">
        <f>8*35.3</f>
        <v>282.39999999999998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50*35.3</f>
        <v>1764.9999999999998</v>
      </c>
      <c r="D4">
        <v>265000</v>
      </c>
      <c r="E4" s="1">
        <f>30*35.3</f>
        <v>1059</v>
      </c>
      <c r="F4">
        <v>106000</v>
      </c>
      <c r="G4" s="1">
        <f>30*35.3</f>
        <v>1059</v>
      </c>
      <c r="H4">
        <v>35300</v>
      </c>
      <c r="I4" s="1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140*35.3</f>
        <v>4942</v>
      </c>
      <c r="B4">
        <v>1000000</v>
      </c>
      <c r="C4" s="1">
        <f>50*35.3</f>
        <v>1764.9999999999998</v>
      </c>
      <c r="D4">
        <v>265000</v>
      </c>
      <c r="E4" s="1">
        <f>20*35.3</f>
        <v>706</v>
      </c>
      <c r="F4">
        <v>106000</v>
      </c>
      <c r="G4" s="1">
        <f>11*35.3</f>
        <v>388.29999999999995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1410*35.3</f>
        <v>49772.999999999993</v>
      </c>
      <c r="B4">
        <v>1000000</v>
      </c>
      <c r="C4" s="1">
        <f>30*35.3</f>
        <v>1059</v>
      </c>
      <c r="D4">
        <v>265000</v>
      </c>
      <c r="E4" s="1">
        <f>20*35.3</f>
        <v>706</v>
      </c>
      <c r="F4">
        <v>106000</v>
      </c>
      <c r="G4" s="1">
        <f>20*35.3</f>
        <v>706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19" sqref="I19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1000000</v>
      </c>
      <c r="C4" s="1">
        <f>23*35.3</f>
        <v>811.9</v>
      </c>
      <c r="D4">
        <v>265000</v>
      </c>
      <c r="E4" s="1">
        <f>18*35.3</f>
        <v>635.4</v>
      </c>
      <c r="F4">
        <v>106000</v>
      </c>
      <c r="G4" s="1">
        <f>8*35.3</f>
        <v>282.39999999999998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1980*35.3</f>
        <v>69894</v>
      </c>
      <c r="B4">
        <v>1000000</v>
      </c>
      <c r="C4" s="1">
        <f>430*35.3</f>
        <v>15178.999999999998</v>
      </c>
      <c r="D4">
        <v>265000</v>
      </c>
      <c r="E4" s="1">
        <f>310*35.3</f>
        <v>10943</v>
      </c>
      <c r="F4">
        <v>106000</v>
      </c>
      <c r="G4" s="1">
        <f>80*35.3</f>
        <v>2824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G15" sqref="G15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50*35.3</f>
        <v>1764.9999999999998</v>
      </c>
      <c r="D4">
        <v>265000</v>
      </c>
      <c r="E4" s="1">
        <f>40*35.3</f>
        <v>1412</v>
      </c>
      <c r="F4">
        <v>106000</v>
      </c>
      <c r="G4" s="1">
        <f>30*35.3</f>
        <v>1059</v>
      </c>
      <c r="H4">
        <v>35300</v>
      </c>
      <c r="I4">
        <v>9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80*35.3</f>
        <v>2824</v>
      </c>
      <c r="D4">
        <v>265000</v>
      </c>
      <c r="E4" s="1">
        <f>50*35.3</f>
        <v>1764.9999999999998</v>
      </c>
      <c r="F4">
        <v>106000</v>
      </c>
      <c r="G4" s="1">
        <f>15*35.3</f>
        <v>529.5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2025-12-24T02:31:47Z</dcterms:modified>
</cp:coreProperties>
</file>