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AE64C4E8-BF20-4D60-88C4-7C98F5C305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A4" i="12"/>
  <c r="E4" i="16"/>
  <c r="C4" i="16"/>
  <c r="A4" i="16"/>
  <c r="G4" i="4"/>
  <c r="E4" i="4"/>
  <c r="C4" i="4"/>
  <c r="A4" i="4"/>
  <c r="G4" i="11"/>
  <c r="E4" i="11"/>
  <c r="C4" i="11"/>
  <c r="A4" i="11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A4" i="1"/>
  <c r="G4" i="5"/>
  <c r="E4" i="5"/>
  <c r="C4" i="5"/>
  <c r="A4" i="5"/>
  <c r="C4" i="12"/>
  <c r="G4" i="9"/>
  <c r="C4" i="1"/>
  <c r="G4" i="16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<sst xmlns="http://schemas.openxmlformats.org/spreadsheetml/2006/main" count="282" uniqueCount="40">
  <si>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</si>
  <si>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</si>
  <si>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</si>
  <si>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</si>
  <si>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</si>
  <si>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</si>
  <si>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</si>
  <si>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</si>
  <si>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</si>
  <si>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</si>
  <si>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</si>
  <si>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</si>
  <si>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</si>
  <si>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</si>
  <si>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</si>
  <si>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</si>
  <si>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</si>
  <si>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</si>
  <si>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</si>
  <si>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</si>
  <si>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</si>
  <si>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</si>
  <si>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</si>
  <si>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</si>
  <si>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</si>
  <si>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</si>
  <si>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2026-07-08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</si>
  <si>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2026-07-08电子束100级的洁净室(Particles/m 3)</t>
    <phoneticPr fontId="1" type="noConversion"/>
  </si>
  <si>
    <t>2026-07-08光刻显影100级的洁净室(Particles/m 3)</t>
    <phoneticPr fontId="1" type="noConversion"/>
  </si>
  <si>
    <t>2026-07-08光刻区100级的洁净室(Particles/m 3)</t>
    <phoneticPr fontId="1" type="noConversion"/>
  </si>
  <si>
    <t>2026-07-08基片清洗100级的洁净室(Particles/m 3)</t>
    <phoneticPr fontId="1" type="noConversion"/>
  </si>
  <si>
    <t>2026-07-08热工艺区100级的洁净室(Particles/m 3)</t>
    <phoneticPr fontId="1" type="noConversion"/>
  </si>
  <si>
    <t>2026-07-08原子层沉积100级的洁净室(Particles/m 3)</t>
    <phoneticPr fontId="1" type="noConversion"/>
  </si>
  <si>
    <t>2026-07-08物理沉积1000级的洁净室(Particles/m 3)</t>
    <phoneticPr fontId="1" type="noConversion"/>
  </si>
  <si>
    <t>2026-07-08表征1 1000级的洁净室(Particles/m 3)</t>
    <phoneticPr fontId="1" type="noConversion"/>
  </si>
  <si>
    <t>2026-07-08表征2 1000级的洁净室(Particles/m 3)</t>
    <phoneticPr fontId="1" type="noConversion"/>
  </si>
  <si>
    <t>2026-07-08干法刻蚀1000级的洁净室(Particles/m 3)</t>
    <phoneticPr fontId="1" type="noConversion"/>
  </si>
  <si>
    <t>2026-07-08划片减薄1000级的洁净室(Particles/m 3)</t>
    <phoneticPr fontId="1" type="noConversion"/>
  </si>
  <si>
    <t>2026-07-09湿法刻蚀1000级的洁净室(Particles/m 3)</t>
    <phoneticPr fontId="1" type="noConversion"/>
  </si>
  <si>
    <t>2026-07-08样品存放1000级的洁净室(Particles/m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</si>
</sst>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2026-07-08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706</c:v>
                </c:pt>
                <c:pt idx="5">
                  <c:v>3530</c:v>
                </c:pt>
                <c:pt idx="6" formatCode="0_ ">
                  <c:v>1059</c:v>
                </c:pt>
                <c:pt idx="7">
                  <c:v>3530</c:v>
                </c:pt>
                <c:pt idx="8">
                  <c:v>1412</c:v>
                </c:pt>
                <c:pt idx="9">
                  <c:v>3530</c:v>
                </c:pt>
                <c:pt idx="10">
                  <c:v>35</c:v>
                </c:pt>
                <c:pt idx="11">
                  <c:v>3530</c:v>
                </c:pt>
                <c:pt idx="12">
                  <c:v>706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2026-07-08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1765</c:v>
                </c:pt>
                <c:pt idx="1">
                  <c:v>35300</c:v>
                </c:pt>
                <c:pt idx="2" formatCode="0_ ">
                  <c:v>35</c:v>
                </c:pt>
                <c:pt idx="3">
                  <c:v>35300</c:v>
                </c:pt>
                <c:pt idx="4" formatCode="0_ ">
                  <c:v>2118</c:v>
                </c:pt>
                <c:pt idx="5">
                  <c:v>35300</c:v>
                </c:pt>
                <c:pt idx="6" formatCode="0_ ">
                  <c:v>1059</c:v>
                </c:pt>
                <c:pt idx="7">
                  <c:v>35300</c:v>
                </c:pt>
                <c:pt idx="8">
                  <c:v>6001</c:v>
                </c:pt>
                <c:pt idx="9">
                  <c:v>35300</c:v>
                </c:pt>
                <c:pt idx="10">
                  <c:v>706</c:v>
                </c:pt>
                <c:pt idx="11">
                  <c:v>35300</c:v>
                </c:pt>
                <c:pt idx="12">
                  <c:v>318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Q17" sqref="Q17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35</v>
      </c>
      <c r="D5">
        <v>3530</v>
      </c>
      <c r="E5" s="1">
        <v>706</v>
      </c>
      <c r="F5">
        <v>3530</v>
      </c>
      <c r="G5" s="1">
        <v>1059</v>
      </c>
      <c r="H5">
        <v>3530</v>
      </c>
      <c r="I5">
        <v>1412</v>
      </c>
      <c r="J5">
        <v>3530</v>
      </c>
      <c r="K5">
        <v>35</v>
      </c>
      <c r="L5">
        <v>3530</v>
      </c>
      <c r="M5">
        <v>706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1765</v>
      </c>
      <c r="B10">
        <v>35300</v>
      </c>
      <c r="C10" s="1">
        <v>35</v>
      </c>
      <c r="D10">
        <v>35300</v>
      </c>
      <c r="E10" s="1">
        <v>2118</v>
      </c>
      <c r="F10">
        <v>35300</v>
      </c>
      <c r="G10" s="1">
        <v>1059</v>
      </c>
      <c r="H10">
        <v>35300</v>
      </c>
      <c r="I10">
        <v>6001</v>
      </c>
      <c r="J10">
        <v>35300</v>
      </c>
      <c r="K10">
        <v>706</v>
      </c>
      <c r="L10">
        <v>35300</v>
      </c>
      <c r="M10">
        <v>318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G14" sqref="G1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140*35.3</f>
        <v>4942</v>
      </c>
      <c r="B4">
        <v>100000</v>
      </c>
      <c r="C4" s="1">
        <f>50*35.3</f>
        <v>1764.9999999999998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G10" sqref="G10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110*35.3</f>
        <v>3882.9999999999995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G13" sqref="G13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280*35.3</f>
        <v>9884</v>
      </c>
      <c r="B4">
        <v>100000</v>
      </c>
      <c r="C4" s="1">
        <f>160*35.3</f>
        <v>5648</v>
      </c>
      <c r="D4">
        <v>26500</v>
      </c>
      <c r="E4" s="1">
        <f>110*35.3</f>
        <v>3882.9999999999995</v>
      </c>
      <c r="F4">
        <v>10600</v>
      </c>
      <c r="G4" s="1">
        <f>20*35.3</f>
        <v>706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G9" sqref="G9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140*35.3</f>
        <v>4942</v>
      </c>
      <c r="B4">
        <v>100000</v>
      </c>
      <c r="C4" s="1">
        <f>60*35.3</f>
        <v>2118</v>
      </c>
      <c r="D4">
        <v>26500</v>
      </c>
      <c r="E4" s="1">
        <f>40*35.3</f>
        <v>1412</v>
      </c>
      <c r="F4">
        <v>10600</v>
      </c>
      <c r="G4" s="1">
        <f>30*35.3</f>
        <v>1059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D14" sqref="D1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230*35.3</f>
        <v>8118.9999999999991</v>
      </c>
      <c r="B4">
        <v>100000</v>
      </c>
      <c r="C4" s="1">
        <f>140*35.3</f>
        <v>4942</v>
      </c>
      <c r="D4">
        <v>26500</v>
      </c>
      <c r="E4" s="1">
        <f>100*35.3</f>
        <v>3529.9999999999995</v>
      </c>
      <c r="F4">
        <v>10600</v>
      </c>
      <c r="G4" s="1">
        <f>40*35.3</f>
        <v>1412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60*35.3</f>
        <v>2118</v>
      </c>
      <c r="B4">
        <v>100000</v>
      </c>
      <c r="C4" s="1">
        <f>20*35.3</f>
        <v>706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70*35.3</f>
        <v>2471</v>
      </c>
      <c r="B4">
        <v>100000</v>
      </c>
      <c r="C4" s="1">
        <f>20*35.3</f>
        <v>706</v>
      </c>
      <c r="D4">
        <v>26500</v>
      </c>
      <c r="E4" s="1">
        <f>20*35.3</f>
        <v>706</v>
      </c>
      <c r="F4">
        <v>10600</v>
      </c>
      <c r="G4" s="1">
        <f>20*35.3</f>
        <v>706</v>
      </c>
      <c r="H4">
        <v>3530</v>
      </c>
      <c r="I4" s="1">
        <v>3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790*35.3</f>
        <v>27886.999999999996</v>
      </c>
      <c r="B4">
        <v>1000000</v>
      </c>
      <c r="C4" s="1">
        <f>170*35.3</f>
        <v>6000.9999999999991</v>
      </c>
      <c r="D4">
        <v>265000</v>
      </c>
      <c r="E4" s="1">
        <f>140*35.3</f>
        <v>4942</v>
      </c>
      <c r="F4">
        <v>106000</v>
      </c>
      <c r="G4" s="1">
        <f>50*35.3</f>
        <v>1764.9999999999998</v>
      </c>
      <c r="H4">
        <v>35300</v>
      </c>
      <c r="I4" s="1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H11" sqref="H11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1000000</v>
      </c>
      <c r="C4" s="1">
        <f>10*35.3</f>
        <v>353</v>
      </c>
      <c r="D4">
        <v>265000</v>
      </c>
      <c r="E4" s="1">
        <f>1*35.3</f>
        <v>35.299999999999997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250*35.3</f>
        <v>8825</v>
      </c>
      <c r="B4">
        <v>1000000</v>
      </c>
      <c r="C4" s="1">
        <f>120*35.3</f>
        <v>4236</v>
      </c>
      <c r="D4">
        <v>265000</v>
      </c>
      <c r="E4" s="1">
        <f>80*35.3</f>
        <v>2824</v>
      </c>
      <c r="F4">
        <v>106000</v>
      </c>
      <c r="G4" s="1">
        <f>60*35.3</f>
        <v>2118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100*35.3</f>
        <v>3529.9999999999995</v>
      </c>
      <c r="B4">
        <v>1000000</v>
      </c>
      <c r="C4" s="1">
        <f>70*35.3</f>
        <v>2471</v>
      </c>
      <c r="D4">
        <v>265000</v>
      </c>
      <c r="E4" s="1">
        <f>50*35.3</f>
        <v>1764.9999999999998</v>
      </c>
      <c r="F4">
        <v>106000</v>
      </c>
      <c r="G4" s="1">
        <f>30*35.3</f>
        <v>1059</v>
      </c>
      <c r="H4">
        <v>35300</v>
      </c>
      <c r="I4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290*35.3</f>
        <v>10237</v>
      </c>
      <c r="B4">
        <v>1000000</v>
      </c>
      <c r="C4" s="1">
        <f>240*35.3</f>
        <v>8472</v>
      </c>
      <c r="D4">
        <v>265000</v>
      </c>
      <c r="E4" s="1">
        <f>210*35.3</f>
        <v>7412.9999999999991</v>
      </c>
      <c r="F4">
        <v>106000</v>
      </c>
      <c r="G4" s="1">
        <f>170*35.3</f>
        <v>6000.9999999999991</v>
      </c>
      <c r="H4">
        <v>35300</v>
      </c>
      <c r="I4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400*35.3</f>
        <v>14119.999999999998</v>
      </c>
      <c r="B4">
        <v>1000000</v>
      </c>
      <c r="C4" s="1">
        <f>40*35.3</f>
        <v>1412</v>
      </c>
      <c r="D4">
        <v>265000</v>
      </c>
      <c r="E4" s="1">
        <f>20*35.3</f>
        <v>706</v>
      </c>
      <c r="F4">
        <v>106000</v>
      </c>
      <c r="G4" s="1">
        <f>20*35.3</f>
        <v>706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K22" sqref="K22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120*35.3</f>
        <v>4236</v>
      </c>
      <c r="B4">
        <v>1000000</v>
      </c>
      <c r="C4" s="1">
        <f>60*35.3</f>
        <v>2118</v>
      </c>
      <c r="D4">
        <v>265000</v>
      </c>
      <c r="E4" s="1">
        <f>40*35.3</f>
        <v>1412</v>
      </c>
      <c r="F4">
        <v>106000</v>
      </c>
      <c r="G4" s="1">
        <f>9*35.3</f>
        <v>317.7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2026-07-08T08:22:07Z</dcterms:modified>
</cp:coreProperties>
</file>