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D6C1C80-747C-430D-8F08-02FBCAD7C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4" l="1"/>
  <c r="C4" i="14"/>
  <c r="A4" i="14"/>
  <c r="G4" i="13"/>
  <c r="E4" i="13"/>
  <c r="C4" i="13"/>
  <c r="G4" i="8"/>
  <c r="C4" i="8"/>
  <c r="A4" i="8"/>
  <c r="G4" i="7"/>
  <c r="E4" i="7"/>
  <c r="C4" i="7"/>
  <c r="G4" i="12"/>
  <c r="E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G4" i="9"/>
  <c r="E4" i="9"/>
  <c r="C4" i="9"/>
  <c r="A4" i="9"/>
  <c r="G4" i="10"/>
  <c r="E4" i="10"/>
  <c r="C4" i="10"/>
  <c r="A4" i="10"/>
  <c r="G4" i="2"/>
  <c r="E4" i="2"/>
  <c r="A4" i="2"/>
  <c r="C4" i="2"/>
  <c r="G4" i="6"/>
  <c r="E4" i="6"/>
  <c r="C4" i="6"/>
  <c r="A4" i="6"/>
  <c r="C4" i="1"/>
  <c r="A4" i="1"/>
  <c r="E4" i="5"/>
  <c r="C4" i="5"/>
  <c r="A4" i="5"/>
  <c r="A4" i="13"/>
  <c r="E4" i="8"/>
  <c r="A4" i="7"/>
  <c r="E4" i="1"/>
  <c r="G4" i="5"/>
  <c r="G4" i="14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<sst xmlns="http://schemas.openxmlformats.org/spreadsheetml/2006/main" count="282" uniqueCount="40">
  <si>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</si>
  <si>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</si>
  <si>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</si>
  <si>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</si>
  <si>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</si>
  <si>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</si>
  <si>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</si>
  <si>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</si>
  <si>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</si>
  <si>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</si>
  <si>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</si>
  <si>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</si>
  <si>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</si>
  <si>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</si>
  <si>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</si>
  <si>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</si>
  <si>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</si>
  <si>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</si>
  <si>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</si>
  <si>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</si>
  <si>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</si>
  <si>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</si>
  <si>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</si>
  <si>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</si>
  <si>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</si>
  <si>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</si>
  <si>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2026-08-26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</si>
  <si>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2026-08-26电子束100级的洁净室(Particles/m 3)</t>
    <phoneticPr fontId="1" type="noConversion"/>
  </si>
  <si>
    <t>2026-08-26光刻显影100级的洁净室(Particles/m 3)</t>
    <phoneticPr fontId="1" type="noConversion"/>
  </si>
  <si>
    <t>2026-08-26光刻区100级的洁净室(Particles/m 3)</t>
    <phoneticPr fontId="1" type="noConversion"/>
  </si>
  <si>
    <t>2026-08-26基片清洗100级的洁净室(Particles/m 3)</t>
    <phoneticPr fontId="1" type="noConversion"/>
  </si>
  <si>
    <t>2026-08-26热工艺区100级的洁净室(Particles/m 3)</t>
    <phoneticPr fontId="1" type="noConversion"/>
  </si>
  <si>
    <t>2026-08-26原子层沉积100级的洁净室(Particles/m 3)</t>
    <phoneticPr fontId="1" type="noConversion"/>
  </si>
  <si>
    <t>2026-08-26物理沉积1000级的洁净室(Particles/m 3)</t>
    <phoneticPr fontId="1" type="noConversion"/>
  </si>
  <si>
    <t>2026-08-26表征1 1000级的洁净室(Particles/m 3)</t>
    <phoneticPr fontId="1" type="noConversion"/>
  </si>
  <si>
    <t>2026-08-26表征2 1000级的洁净室(Particles/m 3)</t>
    <phoneticPr fontId="1" type="noConversion"/>
  </si>
  <si>
    <t>2026-08-26干法刻蚀1000级的洁净室(Particles/m 3)</t>
    <phoneticPr fontId="1" type="noConversion"/>
  </si>
  <si>
    <t>2026-08-26划片减薄1000级的洁净室(Particles/m 3)</t>
    <phoneticPr fontId="1" type="noConversion"/>
  </si>
  <si>
    <t>2026-08-26湿法刻蚀1000级的洁净室(Particles/m 3)</t>
    <phoneticPr fontId="1" type="noConversion"/>
  </si>
  <si>
    <t>2026-08-26样品存放1000级的洁净室(Particles/m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</si>
</sst>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2026-08-26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706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353</c:v>
                </c:pt>
                <c:pt idx="5">
                  <c:v>3530</c:v>
                </c:pt>
                <c:pt idx="6" formatCode="0_ ">
                  <c:v>35</c:v>
                </c:pt>
                <c:pt idx="7">
                  <c:v>3530</c:v>
                </c:pt>
                <c:pt idx="8">
                  <c:v>706</c:v>
                </c:pt>
                <c:pt idx="9">
                  <c:v>3530</c:v>
                </c:pt>
                <c:pt idx="10">
                  <c:v>35</c:v>
                </c:pt>
                <c:pt idx="11">
                  <c:v>3530</c:v>
                </c:pt>
                <c:pt idx="12">
                  <c:v>35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2026-08-26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1059</c:v>
                </c:pt>
                <c:pt idx="1">
                  <c:v>35300</c:v>
                </c:pt>
                <c:pt idx="2" formatCode="0_ ">
                  <c:v>35</c:v>
                </c:pt>
                <c:pt idx="3">
                  <c:v>35300</c:v>
                </c:pt>
                <c:pt idx="4" formatCode="0_ ">
                  <c:v>1412</c:v>
                </c:pt>
                <c:pt idx="5">
                  <c:v>35300</c:v>
                </c:pt>
                <c:pt idx="6" formatCode="0_ ">
                  <c:v>1059</c:v>
                </c:pt>
                <c:pt idx="7">
                  <c:v>35300</c:v>
                </c:pt>
                <c:pt idx="8">
                  <c:v>4942</c:v>
                </c:pt>
                <c:pt idx="9">
                  <c:v>35300</c:v>
                </c:pt>
                <c:pt idx="10">
                  <c:v>35</c:v>
                </c:pt>
                <c:pt idx="11">
                  <c:v>35300</c:v>
                </c:pt>
                <c:pt idx="12">
                  <c:v>35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R18" sqref="R18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706</v>
      </c>
      <c r="B5">
        <v>3530</v>
      </c>
      <c r="C5" s="1">
        <v>35</v>
      </c>
      <c r="D5">
        <v>3530</v>
      </c>
      <c r="E5" s="1">
        <v>353</v>
      </c>
      <c r="F5">
        <v>3530</v>
      </c>
      <c r="G5" s="1">
        <v>35</v>
      </c>
      <c r="H5">
        <v>3530</v>
      </c>
      <c r="I5">
        <v>706</v>
      </c>
      <c r="J5">
        <v>3530</v>
      </c>
      <c r="K5">
        <v>35</v>
      </c>
      <c r="L5">
        <v>3530</v>
      </c>
      <c r="M5">
        <v>35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1059</v>
      </c>
      <c r="B10">
        <v>35300</v>
      </c>
      <c r="C10" s="1">
        <v>35</v>
      </c>
      <c r="D10">
        <v>35300</v>
      </c>
      <c r="E10" s="1">
        <v>1412</v>
      </c>
      <c r="F10">
        <v>35300</v>
      </c>
      <c r="G10" s="1">
        <v>1059</v>
      </c>
      <c r="H10">
        <v>35300</v>
      </c>
      <c r="I10">
        <v>4942</v>
      </c>
      <c r="J10">
        <v>35300</v>
      </c>
      <c r="K10">
        <v>35</v>
      </c>
      <c r="L10">
        <v>35300</v>
      </c>
      <c r="M10">
        <v>35</v>
      </c>
      <c r="N10">
        <v>35300</v>
      </c>
    </row>
    <row r="11" spans="1:14" ht="12" customHeight="1" x14ac:dyDescent="0.15"/>
  </sheetData>
  <mergeCells count="21">
    <mergeCell ref="A7:B7"/>
    <mergeCell ref="C7:D7"/>
    <mergeCell ref="E7:F7"/>
    <mergeCell ref="G7:H7"/>
    <mergeCell ref="I7:J7"/>
    <mergeCell ref="M2:N2"/>
    <mergeCell ref="M3:N3"/>
    <mergeCell ref="K2:L2"/>
    <mergeCell ref="K3:L3"/>
    <mergeCell ref="K7:L7"/>
    <mergeCell ref="M7:N7"/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G18" sqref="G18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1*35.3</f>
        <v>35.299999999999997</v>
      </c>
      <c r="B4">
        <v>1000000</v>
      </c>
      <c r="C4" s="1">
        <f>1*35.3</f>
        <v>35.299999999999997</v>
      </c>
      <c r="D4">
        <v>265000</v>
      </c>
      <c r="E4" s="1">
        <f>1*35.3</f>
        <v>35.299999999999997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H11" sqref="H11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130*35.3</f>
        <v>4589</v>
      </c>
      <c r="B4">
        <v>1000000</v>
      </c>
      <c r="C4" s="1">
        <f>90*35.3</f>
        <v>3176.9999999999995</v>
      </c>
      <c r="D4">
        <v>265000</v>
      </c>
      <c r="E4" s="1">
        <f>60*35.3</f>
        <v>2118</v>
      </c>
      <c r="F4">
        <v>106000</v>
      </c>
      <c r="G4" s="1">
        <f>40*35.3</f>
        <v>1412</v>
      </c>
      <c r="H4">
        <v>35300</v>
      </c>
      <c r="I4">
        <v>6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1000000</v>
      </c>
      <c r="C4" s="1">
        <f>60*35.3</f>
        <v>2118</v>
      </c>
      <c r="D4">
        <v>265000</v>
      </c>
      <c r="E4" s="1">
        <f>50*35.3</f>
        <v>1764.9999999999998</v>
      </c>
      <c r="F4">
        <v>106000</v>
      </c>
      <c r="G4" s="1">
        <f>30*35.3</f>
        <v>1059</v>
      </c>
      <c r="H4">
        <v>35300</v>
      </c>
      <c r="I4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380*35.3</f>
        <v>13413.999999999998</v>
      </c>
      <c r="B4">
        <v>1000000</v>
      </c>
      <c r="C4" s="1">
        <f>270*35.3</f>
        <v>9531</v>
      </c>
      <c r="D4">
        <v>265000</v>
      </c>
      <c r="E4" s="1">
        <f>230*35.3</f>
        <v>8118.9999999999991</v>
      </c>
      <c r="F4">
        <v>106000</v>
      </c>
      <c r="G4" s="1">
        <f>140*35.3</f>
        <v>4942</v>
      </c>
      <c r="H4">
        <v>35300</v>
      </c>
      <c r="I4">
        <v>4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I10" sqref="I10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1000000</v>
      </c>
      <c r="C4" s="1">
        <f>1*35.3</f>
        <v>35.299999999999997</v>
      </c>
      <c r="D4">
        <v>265000</v>
      </c>
      <c r="E4" s="1">
        <f>1*35.3</f>
        <v>35.299999999999997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H19" sqref="H19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110*35.3</f>
        <v>3882.9999999999995</v>
      </c>
      <c r="B4">
        <v>1000000</v>
      </c>
      <c r="C4" s="1">
        <f>70*35.3</f>
        <v>2471</v>
      </c>
      <c r="D4">
        <v>265000</v>
      </c>
      <c r="E4" s="1">
        <f>10*35.3</f>
        <v>353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70*35.3</f>
        <v>2471</v>
      </c>
      <c r="B4">
        <v>100000</v>
      </c>
      <c r="C4" s="1">
        <f>30*35.3</f>
        <v>1059</v>
      </c>
      <c r="D4">
        <v>26500</v>
      </c>
      <c r="E4" s="1">
        <f>20*35.3</f>
        <v>706</v>
      </c>
      <c r="F4">
        <v>10600</v>
      </c>
      <c r="G4" s="1">
        <f>20*35.3</f>
        <v>706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E11" sqref="E11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240*35.3</f>
        <v>8472</v>
      </c>
      <c r="B4">
        <v>100000</v>
      </c>
      <c r="C4" s="1">
        <f>20*35.3</f>
        <v>706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</v>
      </c>
      <c r="C4" s="1">
        <f>30*35.3</f>
        <v>1059</v>
      </c>
      <c r="D4">
        <v>26500</v>
      </c>
      <c r="E4" s="1">
        <f>20*35.3</f>
        <v>706</v>
      </c>
      <c r="F4">
        <v>10600</v>
      </c>
      <c r="G4" s="1">
        <f>10*35.3</f>
        <v>353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G15" sqref="G15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30*35.3</f>
        <v>1059</v>
      </c>
      <c r="B4">
        <v>100000</v>
      </c>
      <c r="C4" s="1">
        <f>20*35.3</f>
        <v>706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  <row r="8" spans="1:10" x14ac:dyDescent="0.15">
      <c r="D8" s="1"/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450*35.3</f>
        <v>15884.999999999998</v>
      </c>
      <c r="B4">
        <v>100000</v>
      </c>
      <c r="C4" s="1">
        <f>110*35.3</f>
        <v>3882.9999999999995</v>
      </c>
      <c r="D4">
        <v>26500</v>
      </c>
      <c r="E4" s="1">
        <f>70*35.3</f>
        <v>2471</v>
      </c>
      <c r="F4">
        <v>10600</v>
      </c>
      <c r="G4" s="1">
        <f>20*35.3</f>
        <v>706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50*35.3</f>
        <v>1764.9999999999998</v>
      </c>
      <c r="B4">
        <v>100000</v>
      </c>
      <c r="C4" s="1">
        <f>10*35.3</f>
        <v>353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530*35.3</f>
        <v>18709</v>
      </c>
      <c r="B4">
        <v>1000000</v>
      </c>
      <c r="C4" s="1">
        <f>70*35.3</f>
        <v>2471</v>
      </c>
      <c r="D4">
        <v>265000</v>
      </c>
      <c r="E4" s="1">
        <f>50*35.3</f>
        <v>1764.9999999999998</v>
      </c>
      <c r="F4">
        <v>106000</v>
      </c>
      <c r="G4" s="1">
        <f>30*35.3</f>
        <v>1059</v>
      </c>
      <c r="H4">
        <v>35300</v>
      </c>
      <c r="I4" s="1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2026-08-26T02:14:46Z</dcterms:modified>
</cp:coreProperties>
</file>